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32760" windowWidth="14445" windowHeight="12165" activeTab="0"/>
  </bookViews>
  <sheets>
    <sheet name="REKAPITULACIJA" sheetId="1" r:id="rId1"/>
    <sheet name="A1._Ogrevanje in hlajenje" sheetId="2" r:id="rId2"/>
    <sheet name="B. Vodovod in kanalizacija" sheetId="3" r:id="rId3"/>
    <sheet name="C. Prezračevanje" sheetId="4" r:id="rId4"/>
    <sheet name="D.Plinska napeljava" sheetId="5" r:id="rId5"/>
  </sheets>
  <externalReferences>
    <externalReference r:id="rId8"/>
  </externalReferences>
  <definedNames>
    <definedName name="_xlnm.Print_Area" localSheetId="1">'A1._Ogrevanje in hlajenje'!$A$1:$F$592</definedName>
    <definedName name="_xlnm.Print_Area" localSheetId="2">'B. Vodovod in kanalizacija'!$A$1:$F$343</definedName>
    <definedName name="_xlnm.Print_Area" localSheetId="3">'C. Prezračevanje'!$A$1:$F$407</definedName>
    <definedName name="_xlnm.Print_Area" localSheetId="0">'REKAPITULACIJA'!$A$1:$F$25</definedName>
    <definedName name="_xlnm.Print_Titles" localSheetId="1">'A1._Ogrevanje in hlajenje'!$6:$6</definedName>
    <definedName name="_xlnm.Print_Titles" localSheetId="2">'B. Vodovod in kanalizacija'!$4:$4</definedName>
    <definedName name="_xlnm.Print_Titles" localSheetId="3">'C. Prezračevanje'!$4:$4</definedName>
  </definedNames>
  <calcPr fullCalcOnLoad="1"/>
</workbook>
</file>

<file path=xl/sharedStrings.xml><?xml version="1.0" encoding="utf-8"?>
<sst xmlns="http://schemas.openxmlformats.org/spreadsheetml/2006/main" count="1694" uniqueCount="1139">
  <si>
    <t>Opis</t>
  </si>
  <si>
    <t>količina</t>
  </si>
  <si>
    <t>kos</t>
  </si>
  <si>
    <t>kpl</t>
  </si>
  <si>
    <t>16x2</t>
  </si>
  <si>
    <t>m</t>
  </si>
  <si>
    <t>ali enakovredno</t>
  </si>
  <si>
    <t>enota</t>
  </si>
  <si>
    <t>cena/enoto</t>
  </si>
  <si>
    <t>cena/postavko</t>
  </si>
  <si>
    <t>B.</t>
  </si>
  <si>
    <t>C.</t>
  </si>
  <si>
    <t>Prezračevanje</t>
  </si>
  <si>
    <t>OZNAKA</t>
  </si>
  <si>
    <t>A. Ogrevanje</t>
  </si>
  <si>
    <t>B. Vodovod in kanalizacija</t>
  </si>
  <si>
    <t>C. Prezračevanje</t>
  </si>
  <si>
    <t>SKUPAJ OBJEKT brez DDV</t>
  </si>
  <si>
    <t>REKAPITULACIJA STROJNIH INSTALACIJ IN STROJNE OPREME</t>
  </si>
  <si>
    <t>Skupaj Vodovod in kanalizacija</t>
  </si>
  <si>
    <t>m2</t>
  </si>
  <si>
    <t xml:space="preserve">in armaturo: </t>
  </si>
  <si>
    <t>Dobava in montaža vgradnega splakovalnika za stranišče konzolne izvedbe z zadnjim iztokom, kompletno z montažnim in pritrdilnim materialom.</t>
  </si>
  <si>
    <t>- podometnim vgrajenim izplakovalnim kotličkom,</t>
  </si>
  <si>
    <t>- opornimi nogami,</t>
  </si>
  <si>
    <t>- odtočnim kolenom,</t>
  </si>
  <si>
    <t>- prehodnim kosom,</t>
  </si>
  <si>
    <t>- WC priključno garnituro,</t>
  </si>
  <si>
    <t>- setom za zvočno izolacijo,</t>
  </si>
  <si>
    <t>- dvodelno varčno tipko, (posluževanje od spredaj)</t>
  </si>
  <si>
    <t>kot npr. proizvod: GEBERIT</t>
  </si>
  <si>
    <t>in tipko:</t>
  </si>
  <si>
    <t xml:space="preserve">kot npr. proizvod: ARGO </t>
  </si>
  <si>
    <t>Ø50</t>
  </si>
  <si>
    <t>Ø110</t>
  </si>
  <si>
    <t>DN20</t>
  </si>
  <si>
    <t>DN25</t>
  </si>
  <si>
    <t>Ø32</t>
  </si>
  <si>
    <t>kot npr. proizvod: KOVINA / tip: KV</t>
  </si>
  <si>
    <t xml:space="preserve"> </t>
  </si>
  <si>
    <t>%</t>
  </si>
  <si>
    <t>Kompleten pisoar, sestoječ se iz zidne pisoarne školjke iz bele sanitarne keramike, enote za izplakovanje z elektronsko krmiljenim splakovanjem z elektromagnetnim ventilom DN 15, 230 V, medeninastega ravnega ventila s kromirano kapo in rozeto, odtočne garniture s sifonom skupaj s potrebnim pritrdilnim in tesnilnim materialom.</t>
  </si>
  <si>
    <t>kot npr. proizvod: GEBERIT / tip:</t>
  </si>
  <si>
    <t>150x150mm (DN50)</t>
  </si>
  <si>
    <t>Ustreza: Viega, tip Sanpress Inox ali enovredno</t>
  </si>
  <si>
    <t>kot npr. proizvod: ARMACELL, tip ACE</t>
  </si>
  <si>
    <t xml:space="preserve">kot npr. proizvod: GEBERIT </t>
  </si>
  <si>
    <t>debeline 9 mm</t>
  </si>
  <si>
    <t>Pripravljalna dela, zarisovanje, zaključna dela, transport, zavarovalni in ostali stroški</t>
  </si>
  <si>
    <t>Tlačni preizkus, regulacija, spiranje cevovodov, termična dezinfekcija, spustitev vodovoda v obratovanje</t>
  </si>
  <si>
    <t>kot npr. proizvod: ARGO</t>
  </si>
  <si>
    <t>Dobava in montaža odzračevalne kape iz PP,  vključno z vsem potrebnim pritrdilnim im montažnim materialom</t>
  </si>
  <si>
    <t>kot npr. proizvod: ARMACELL, tip AC</t>
  </si>
  <si>
    <t>Toplotna izolacija za izolacijo odduhe kanalizacije (vodena po podstrešju) s cevno izolacijo iz vulkanizirane sintetične gume z zaprto celično strukturo</t>
  </si>
  <si>
    <t>A.</t>
  </si>
  <si>
    <t>150x10</t>
  </si>
  <si>
    <t>DN15</t>
  </si>
  <si>
    <t>A.2.</t>
  </si>
  <si>
    <t>DN32</t>
  </si>
  <si>
    <t>Dobava in montaža fleksibilne cevi Ø20 za polnjenje sistema z nastavki za priključitev na pipo in toplotno podpostajo z vsem tesnilnim in pritrdilnim materialom.</t>
  </si>
  <si>
    <t>dolžina fleksebilne cevi: 3m</t>
  </si>
  <si>
    <t>VSOTA</t>
  </si>
  <si>
    <t>kot npr. proizvod: HATRIA</t>
  </si>
  <si>
    <t xml:space="preserve">Dobava in montaža kompletnega umivalnika iz sanitarne keramike brez preliva in stoječe enoročne mešalne baterije, vključno z dvema medeninastima kromanima kotnima regulirnima ventiloma DN 15 z rozetama in s povezovalnima cevkama, kromanega medeninastega sifona DN 32 z vezno cevjo in s kromano rozeto, pritrdilnim in montažnim materialom   </t>
  </si>
  <si>
    <t>Area 60, dim. 620x450</t>
  </si>
  <si>
    <t>kot npr. proizvod: CERAMICA DOLOMITE</t>
  </si>
  <si>
    <t>kot npr. proizvod: KOIN</t>
  </si>
  <si>
    <t>Daytime (Y0YX), dim. 550x370</t>
  </si>
  <si>
    <t>Dobava in montaža trokadera, sestavljenega iz konzolne školjke za pritrditev na steno, zadnjim iztokom DN 100 in s ponikljano dvižno rešetko, kromane stenske enoročne armature za trokadero z gibko cevjo s prho ter z dvema medeninastima kotnima regulirnima ventiloma DN 15 z rozetama in s kapama, kompletno z montažnim in pritrdilnim materialom</t>
  </si>
  <si>
    <t>Brenta, dim. 530x460</t>
  </si>
  <si>
    <t>Dobava in montaža komplet WC konzolne izvedbe z zadnjim iztokom, konzolne izvedbe, skupaj z masivno sedežno desko s pokrovom s počasnim zapiranjem, kromanega kotnega ventila DN15/Ø10 mm za splakovalnik z gibljivo cevko Ø10 mm z rozeto, vezne cevi Ø30 mm z manšeto,kompletno z montažnim in tesnilnim materialom.</t>
  </si>
  <si>
    <t>Atlantis, dim. 770x370</t>
  </si>
  <si>
    <t>Dobava in montaža komplet WC konzolne izvedbe primernega za gibalno ovirane z zadnjim iztokom, konzolne izvedbe, skupaj polne plastične sedežne deske s pokrovom in z gumijastimi nastavki, stenskima pregibnima držaloma, kromanega kotnega ventila DN15/Ø10 mm za splakovalnik z gibljivo cevko Ø10 mm z rozeto, vezne cevi Ø30 mm z manšeto, kompletno z montažnim in tesnilnim materialom.</t>
  </si>
  <si>
    <t>senzorska armatura Elmer ES 1016</t>
  </si>
  <si>
    <t>tip Fusion, dim. 590x310</t>
  </si>
  <si>
    <t>kreamična delilna stena, za montažo na steno</t>
  </si>
  <si>
    <t>tip Volga, dim. 450x755</t>
  </si>
  <si>
    <t>Dobava in montaža straniščne metlice s posodo iz inox materiala za montažo na steno in pritrdilnim materialom</t>
  </si>
  <si>
    <t>Dobava in montaža komplet talnega sifon s ploščo iz nerjavečega jekla prilagodljivega po višini, z iztokom DN50, s smradno zaporo, skupaj z vsem potrebnim vgradnim in tesnilnim materialom.</t>
  </si>
  <si>
    <t>150x150mm (DN75)</t>
  </si>
  <si>
    <t xml:space="preserve">  15 x 1,0</t>
  </si>
  <si>
    <t xml:space="preserve">  22 x 1,2</t>
  </si>
  <si>
    <t xml:space="preserve">  28 x 1,2</t>
  </si>
  <si>
    <t xml:space="preserve">  35 x 1,5</t>
  </si>
  <si>
    <t xml:space="preserve">  13 x 15 </t>
  </si>
  <si>
    <t xml:space="preserve">  13 x 22 </t>
  </si>
  <si>
    <t xml:space="preserve">  13 x 28 </t>
  </si>
  <si>
    <t>Dobava in montaža toplotne izolacije cevi vodene na prostem za razvod tople vode in cirkulacije, zaščitena s fleksibilnimi cevaki z zaprtimi celicami, toplotne prevodnosti 0,037 W/mK; vključno ves tesnilni in lepilni material.</t>
  </si>
  <si>
    <t>kot npr. proizvod: ARMACELL, tip XG-19</t>
  </si>
  <si>
    <t xml:space="preserve">  19 x 15 </t>
  </si>
  <si>
    <t xml:space="preserve">  18 x 22 </t>
  </si>
  <si>
    <t xml:space="preserve">  19 x 28 </t>
  </si>
  <si>
    <t>Dobava in montaža toplotne izolacije cevi vodene v tlaku za razvod  tople vode in cirkulacije, zaščitena s fleksibilnimi cevaki z zaprtimi celicami, toplotne prevodnosti 0,037 W/mK; vključno ves tesnilni in lepilni material.</t>
  </si>
  <si>
    <t>Dobava in montaža troslojne zvočno izolacijske PVC kanalizacijske cevi po DIN 19 538-10 in DIN EN 1566-1 z in fazonski kosi, z obojkami  zatesnjene z gumijastimi tesnili (obročki, manšete), vključno z mazalnim sredstvom, namenjeni za priključke sanitarnih elementov vključno z vsem potrebnim pritrdilm im montažnim materialom.</t>
  </si>
  <si>
    <t>Dobava in montaža PEHD cevi in fazonskih kosov za čelno varjenje za odtok kondenza in odpadne vode iz laboratorija, vključno z mazalnim sredstvom, s cevnimi objemkami, z vsem potrebnim pritrdilnim, obešalnim in montažnim materialom.</t>
  </si>
  <si>
    <t>Ø75</t>
  </si>
  <si>
    <t xml:space="preserve">Spiranje, razmaščevanje in dezinfekcija razvoda sanitarne vode, izdaja atesta in izdelava poročila o neoporečnosto pitne vode s strani pooblaščene inštitucije </t>
  </si>
  <si>
    <t>Dobava in montaža modularnega večfunkcijskega termostatskega obtočnega ventila, za termično balansiranje vodov cirkulacije sanitarne vode, s funkcijo termične dezinfekcije, s tesnilnim materialom; PN 10</t>
  </si>
  <si>
    <t>kot npr. proizvod: Danfoss</t>
  </si>
  <si>
    <t>MTCV-B DN15</t>
  </si>
  <si>
    <t>Dobava in montaža komplet litoželeznega talnega sifon s povozno ploščo iz nerjavečega jekla prilagodljivega po višini, z iztokom DN100 s smradno zaporo, skupaj z vsem potrebnim vgradnim in tesnilnim materialom.</t>
  </si>
  <si>
    <t>Dobava in montaža krogelne navojne pipe z navojnima priključkoma z tesnilnim prilegom po DIN2999, ohišje iz medenine MS58 niklano, krogla kovana iz medenine MS58 kromana, jekleno ročico ter z vsem tesnilnim in pritrdilnim materialo, tlačne stopnje PN10.</t>
  </si>
  <si>
    <t>Dobava in montaža tesnila preboja inštalacijske cevi za tesnenje kanalizacijskih odduhov</t>
  </si>
  <si>
    <t>22x1 (DN20)</t>
  </si>
  <si>
    <t>35x1,5 (DN32)</t>
  </si>
  <si>
    <t>42x1,5 (DN40)</t>
  </si>
  <si>
    <t>Dobava in montaža obložne folije za vgradnjo med estrihom in mejnimi gradbenimi elementi, za talne konstrukcije v skladu z DIN 18560 in DIN EN 1264, z večkratno perforacijoza lažje odstranjevanje, zadnja stran samolepilna, sprednja stran s PE folijo in samolepilnim trakom, ki omogoča izdelavo tesnega spoja med obložno folijo in izolacijo ter natančno vgradnjo v kotih/vogalih; posebej primerno za samorazlivne estrihe.
Material: zaprto celični polietilen PE-LD
Razred gradbenega material: B2    proizvajalca VALSIR ali enakvredno, tip:</t>
  </si>
  <si>
    <t>kpl.</t>
  </si>
  <si>
    <t>Tlačni in tesnostni preizkusi napeljav, izvedeni po navodilih iz načrta, izdaja poročila</t>
  </si>
  <si>
    <t>Spiranje strojnih inštalacij ter polnjenje sistema ogrevanje z mehko vodo</t>
  </si>
  <si>
    <t>Izvedna hidravličnega uravnoteženja sistema, meritev pretokov z merilnim inštrumentov, skupaj s poročilom o opravljenih meritvah</t>
  </si>
  <si>
    <t>Tlačna stopnja PN16 bar</t>
  </si>
  <si>
    <t>Tlačna stopnja PN25 bar</t>
  </si>
  <si>
    <t>Dobava in montaža ventila s kapo za membranske tlačne raztezne posode  z sledečimi karateristikami in funkciami:
- kontrolo, vzdrževanje in zamenjavo membranskih tlačnih razteznih posod
- za zaprte ogrevalne naprave po DIN 4751-2
- nazivni tlak PN 10
- maks. obratovalna temperatura 120C
 skupaj z vsem tesnilnim in pritrdilnim materialom.</t>
  </si>
  <si>
    <t>Tlačna stopnja PN10 bar</t>
  </si>
  <si>
    <t>Ročni regulacijski ventil z indikacijo pretočne količine,  skupaj vsem z pritrdilnim in tesnilnim materialom za montažo.</t>
  </si>
  <si>
    <t>Dobava in montaža varnostnega ventila za toplovodni sistem po TRD 721, za odvod raztezne vode pri indirektnih ogrevalnih sistemih vključno z izpustom speljanega v odtok in vsem z pritrdilnim in tesnilnim materialom za montažo.</t>
  </si>
  <si>
    <t>Dobava in montaža temperaturnega tipala z vsem  pritrdilnim in tesnilnim materialom za montažo.</t>
  </si>
  <si>
    <t>ESMU 100</t>
  </si>
  <si>
    <t>Dobava in montaža manometra v okroglem ohišju f80 mm z merilnim območjem do 16 bar z varilnim kolčakom, navojnim priključkom, manometrsko navojno pipico komplet z montažnim in tesnilnim materialom.</t>
  </si>
  <si>
    <t>63/0-16 bar 1/4"</t>
  </si>
  <si>
    <t>Dobava in montaža tekočinskega termometra v okroglem ohišju f80, z varilnim kolčakom, navojnim priključkom ter merilnim območjem 0 do 150 °C komplet z montažnim in tesnilnim materialom.</t>
  </si>
  <si>
    <t>63/0-10 bar 1/4"</t>
  </si>
  <si>
    <t xml:space="preserve">Dobava in montaža  potopne tulke za tipalo, material medenina, navoj G1/2, dolžina 100mm, PN16, vključno z navoji za uvodnico PG9 in  montažnim in pritrdilnim materialom. </t>
  </si>
  <si>
    <t>Tuljka za ESMU 100 -nerjaveče jeklo</t>
  </si>
  <si>
    <t>Tlačna stopnja PN6 bar</t>
  </si>
  <si>
    <t>2.</t>
  </si>
  <si>
    <t>Dobava in montaža varnostega termostata s funkcijo TR-STW kompletno z vsem potrebnim pritrdilnim in tesnilnim materialom za montažo v sistem potrošnjo tople sanitarne vode.</t>
  </si>
  <si>
    <t>0-150°C 1/2"</t>
  </si>
  <si>
    <t>Dobava in montaža protipovratnega venila z tesnili  vsem ostalim tesnilnim in pritrdilnim materialom za montažo</t>
  </si>
  <si>
    <t>Tlačna stopnja PN16bar</t>
  </si>
  <si>
    <t>Dobava in montaža krogelne navojne pipe za izpust z navojnima priključkoma z tesnilnim prilegom po DIN2999, ohišje iz medenine MS58 niklano, krogla kovana iz medenine MS58 kromana, jekleno ročico in priključki za gibko cev ter z vsem tesnilnim in pritrdilnim materialom, tlačne stopnje PN10 in cevjo DN10 dolžine 5 m  skupaj s  tesnilnim in pritrdilnim materialom .</t>
  </si>
  <si>
    <t>Dobava in montaža lovilca nesnage z navojnimi priključki po EN standardih , tlačne stopnje 16, s protiprirobnicami, ohišje in pokrov W.Nr.0619 (3E0), pokrova armiran čisti grafit, skupaj z mrežo, vgrajenimi magnetnimi vložki in  vsem ostalim tesnilnim in pritrdilnim materialom</t>
  </si>
  <si>
    <t>kot npr. proizvod: DANFOSS ali enakovredno tip:</t>
  </si>
  <si>
    <t xml:space="preserve">kot npr. proizvod: TACO-SETTER ali enakovredno, tip: </t>
  </si>
  <si>
    <t>kot npr. proizvod: GOETZE ali enakovredno tip:</t>
  </si>
  <si>
    <t xml:space="preserve">kot npr. proizvod: CALEFFI ali enakovredno tip: </t>
  </si>
  <si>
    <t xml:space="preserve">kot npr. proizvod: DANFOSS ali enakovredno tip: </t>
  </si>
  <si>
    <t xml:space="preserve">kot npr. proizvod:  ITAP ali enakovredno, tip: </t>
  </si>
  <si>
    <t xml:space="preserve">kot npr. proizvod:  JIP ali enakovredno, tip: </t>
  </si>
  <si>
    <t>kot npr. proizvod:  KOVINA ali enakovredno, dimenzije:</t>
  </si>
  <si>
    <t xml:space="preserve">kot npr. proizvod: REFLEX ali enakovredno, tip: </t>
  </si>
  <si>
    <t xml:space="preserve">npr. kot  ITAP ali enakovredno, tip: </t>
  </si>
  <si>
    <t>DN25, PN6, WW</t>
  </si>
  <si>
    <t>DN32, PN6, WW</t>
  </si>
  <si>
    <t>DN40, PN6, WW</t>
  </si>
  <si>
    <t>Dobava in montaža protipovratnega ventila z varilnimi priključki po EN standardih, ohišje in pokrov W.Nr.1.0619 (3E0), pokrova armiran čisti grafit, skupaj z mrežo in  vsem ostalim tesnilnim in pritrdilnim materialom</t>
  </si>
  <si>
    <t>ETE DN40</t>
  </si>
  <si>
    <t xml:space="preserve">kot npr. proizvod: RELEX ali enakovredno, tip: </t>
  </si>
  <si>
    <t>Cirkulacijska črpalka (delovna in rezervna) za sanitarno vodo z elektronsko brezstopenjsko regulacijo, skupaj vsem z pritrdilnim in tesnilnim materialom za montažo.</t>
  </si>
  <si>
    <t>Dobava in montaža električnega varnostnega termostata s funkcijo STW  s preklopnim kontaktom, s tuljko in avtomatskim resetiranjem  ter  vsem z pritrdilnim in tesnilnim materialom za montažo.</t>
  </si>
  <si>
    <t>TR STW</t>
  </si>
  <si>
    <t>ETE DN25</t>
  </si>
  <si>
    <t>Označevanje cevnih napeljav po DIN 2403 z jeklenim zateznim pasom za montažo na izolacijo cevi ali direktno na cev (direktna montaža na cev dovoljena pri temperatur do 100°C), barva tablice določena na podlagi vrste medija, dimenzije okvirja 105x55 mm</t>
  </si>
  <si>
    <t>Izpiranje cevovodov s kemično čisto vodo ali komprimiranim zrakom.</t>
  </si>
  <si>
    <t>Izvedba meritev pretokov, tlakov, temperatur medijev in regulacija armatur.</t>
  </si>
  <si>
    <t>Dobava in montaža polnilne - praznilne krogelne navojne  pipe z navojnima priključkoma z tesnilnim prilegom po DIN2999, ohišje iz medenine MS58 niklano, krogla kovana iz medenine MS58 kromana, jekleno ročico in priključki za gibko cev ter z vsem tesnilnim in pritrdilnim materialom, tlačne stopnje PN10 in montirana na najnižje mesto.</t>
  </si>
  <si>
    <t>npr. kot KOVINA ali enakovredno, dimenzije:</t>
  </si>
  <si>
    <t>28x1 (DN25)</t>
  </si>
  <si>
    <t>Vodovod in kanalizacija</t>
  </si>
  <si>
    <t>kot npr. proizvod: Hatria</t>
  </si>
  <si>
    <t>pokrov Softcover</t>
  </si>
  <si>
    <t>hladna voda DN15</t>
  </si>
  <si>
    <t>topla voda DN15</t>
  </si>
  <si>
    <t xml:space="preserve">Izdelava priključkov hladne in tople vode DN 15  za potrebe priključkov sanitarne vode v strežnem pultu, vključno z dvema medeninastima kromanima ravnim zapornim ventilom DN 15, pritrdilnim in montažnim materialom   </t>
  </si>
  <si>
    <t>Toplotna postaja-ogrevanje</t>
  </si>
  <si>
    <t>Dobava in montaža zaprte membranske tlačne raztezne posode, (varovanje sistema) z naslednjimi karateristikami:
- max. obratovalni tlak 10,0 bar
- s postavitvenima nogama, prašno lakirana
 z  vsem z pritrdilnim in tesnilnim materialom za montažo.</t>
  </si>
  <si>
    <t xml:space="preserve">DN25, tlak odpiranja: 4,5bar </t>
  </si>
  <si>
    <t xml:space="preserve">DN20, tlak odpiranja: 3,0bar </t>
  </si>
  <si>
    <t xml:space="preserve">0-100°C 1/2" </t>
  </si>
  <si>
    <t>Dobava in montaža lovilca nesnage  z varilnima priključkoma po EN standardih , tlačne stopnje 16,  ohišje in pokrov W.Nr.0619 (3E0), pokrova armiran čisti grafit, skupaj z mrežo, z vgrajenimi magnetnimi vložki, in  vsem ostalim tesnilnim in pritrdilnim materialom</t>
  </si>
  <si>
    <t>Dobava in montaža krogelne zaporne pipe z varilnima priključkoma, za uporabo v ogrevanja skupaj  z tesnili iz ojačanega PTFE ter ročko za posluževanje  in  vsem ostalim tesnilnim in pritrdilnim materialom</t>
  </si>
  <si>
    <t>DN15, PN6, WW</t>
  </si>
  <si>
    <t>D 80</t>
  </si>
  <si>
    <t>Dobava in montaža zaprte ekspanzijske posode za vodovodne instalacije z sledečimi karateristikami : - prostornina 80l
 - maksimalni obratovalni tlak 10 bar                      - s postavitvenimi nogami                                     - prašno lakirana,                                                 skupaj z vsem tesnilnim in pritrdilnim materialom. Ekspanzijska posoda mora biti pretočne izvedbe.</t>
  </si>
  <si>
    <t>8.</t>
  </si>
  <si>
    <t>9.</t>
  </si>
  <si>
    <t>33.</t>
  </si>
  <si>
    <t>DN 25</t>
  </si>
  <si>
    <t>1.</t>
  </si>
  <si>
    <t>3.</t>
  </si>
  <si>
    <t>4.</t>
  </si>
  <si>
    <t>5.</t>
  </si>
  <si>
    <t>6.</t>
  </si>
  <si>
    <t xml:space="preserve">Ogrevanje in hlajenje </t>
  </si>
  <si>
    <t>Stratos ZD 20/1-6 CAN PN10</t>
  </si>
  <si>
    <t>Qiz.=0,35m³/h</t>
  </si>
  <si>
    <t>Hiz.=3,0 m</t>
  </si>
  <si>
    <t>Pel.=0,085 kW/230V/50Hz</t>
  </si>
  <si>
    <t>Dobava in montaža bakrene tankostenske trde ali poltrde cevi v palicah, skupaj s spajkalnim, tesnilnim, varilnim in obešalnim materialom, fazonskimi kosi in dodatkom za razrez velikosti (po DIN EN 1057),dimenzije:</t>
  </si>
  <si>
    <t>Dobava in montaža toplotne izolacije za kontrolo kondenzacije s cevno izolacijo iz vulkanizirane sintetične gume z zaprto celično strukturo, parazaporni koeficient μ: 7000, toplotna prevodnost λ:0,035 W/(mK) cevovodov ogrevanja in hlajenja, skupaj z vsem potrebnim tesnilnim in pritrdilnim, materialom proizvajalca ARMACELL, tip: Armaflex XG</t>
  </si>
  <si>
    <t>hlajenje</t>
  </si>
  <si>
    <t>ogrevanje</t>
  </si>
  <si>
    <t>DN20 (s=19mm)</t>
  </si>
  <si>
    <t>DN25  (s=25mm)</t>
  </si>
  <si>
    <t>DN32  (s=32mm)</t>
  </si>
  <si>
    <t>DN40  (s=40mm)</t>
  </si>
  <si>
    <t>DN25 (s=19mm)</t>
  </si>
  <si>
    <r>
      <t>Tmax.= 180</t>
    </r>
    <r>
      <rPr>
        <sz val="10"/>
        <rFont val="Tahoma"/>
        <family val="2"/>
      </rPr>
      <t>°</t>
    </r>
    <r>
      <rPr>
        <i/>
        <sz val="10"/>
        <rFont val="Tahoma"/>
        <family val="2"/>
      </rPr>
      <t>C</t>
    </r>
  </si>
  <si>
    <t>7.</t>
  </si>
  <si>
    <t>10.</t>
  </si>
  <si>
    <t>11.</t>
  </si>
  <si>
    <t>12.</t>
  </si>
  <si>
    <t>13.</t>
  </si>
  <si>
    <t>14.</t>
  </si>
  <si>
    <t>15.</t>
  </si>
  <si>
    <t>16.</t>
  </si>
  <si>
    <t>17.</t>
  </si>
  <si>
    <t>18.</t>
  </si>
  <si>
    <t>19.</t>
  </si>
  <si>
    <t>20.</t>
  </si>
  <si>
    <t>21.</t>
  </si>
  <si>
    <t>22.</t>
  </si>
  <si>
    <t>23.</t>
  </si>
  <si>
    <t>24.</t>
  </si>
  <si>
    <t>25.</t>
  </si>
  <si>
    <t>26.</t>
  </si>
  <si>
    <t>27.</t>
  </si>
  <si>
    <t>28.</t>
  </si>
  <si>
    <t>29.</t>
  </si>
  <si>
    <t>30.</t>
  </si>
  <si>
    <t>31.</t>
  </si>
  <si>
    <t>32.</t>
  </si>
  <si>
    <t>34.</t>
  </si>
  <si>
    <t>35.</t>
  </si>
  <si>
    <t>36.</t>
  </si>
  <si>
    <t>37.</t>
  </si>
  <si>
    <t>38.</t>
  </si>
  <si>
    <t>39.</t>
  </si>
  <si>
    <t>Sistemska plošča za talno ogrevanje . PROFIX®, gostote 20 kg/m3 s čepi za vodenje cevi na razmaku 80, 160, 240, 320 mm…, skupne debeline 65 mm (30 mm izolacije in 35 mm čep). Plošča ustreza (za kvalitetno zalivanje cevi z estrihom – min 85%, dokazljivo z ustrezno dokumentacijo ZAG ali podobno).  PROFIX® hidro izolacijska profilirana plošča je sestavljena iz hidro profilirane folije debeline 0,6 mm in izolacijske profilirane plošče z geometrijo, ki z gornje strani omogoča izredno oporo za cevi od fi 12 do fi 20 mm s protihrupnimi gumbki na spodnji strani plošče (možne debeline tudi 45 ali 55 mm)</t>
  </si>
  <si>
    <t>Cev dimenzije 16x2,0 (20x2,0) mm iz visokotlačno zamreženega polietilena  PROFIX® PEX-a z difuzijsko zaporo po DIN 4726 in omogočeno izjemno upogljivostjo, proizvedene po DIN  EN 121318-2 (nekdanji DIN 16892). Primerna je za trajne obremenitve 70oC pri pritisku 6,0 bar. Cevi izdobavljive z ustreznimi europskimi certifikati</t>
  </si>
  <si>
    <t>Obrobni trak 130x10mm, 3x lomljen</t>
  </si>
  <si>
    <t>Drobni potrošnji material - extra plastifikator, , zaščitni loki,</t>
  </si>
  <si>
    <t>kom</t>
  </si>
  <si>
    <t>Dilatacijske cevi 20/16</t>
  </si>
  <si>
    <t xml:space="preserve">MS spojka 16x2 dvojna vijačna </t>
  </si>
  <si>
    <t>kpl s konzolami za montažo razdelilnikov, drobnim potrošnim materialom in priborom za nastavitev regulacijskih elementov za število ogrevalnih krogov:</t>
  </si>
  <si>
    <t>n = 6</t>
  </si>
  <si>
    <t xml:space="preserve">   B = 885, H = 700 - 995 mm</t>
  </si>
  <si>
    <t xml:space="preserve">   B = 725, H = 700 - 995 mm</t>
  </si>
  <si>
    <t xml:space="preserve">Dobava in vgradnja  priključnega modula, 6 kanalni.
Lastnosti priključnega modula:
- priklop največ 6-ih sobnih termostatov
- priklop največ 8-ih termopogonov 230 V
- regulacijska tehnika z mikroprocesorjem
- črpalčni rele v kompletu
- intervalno vklapljanje termopogonov in črpalke
- zaščita termopogonov proti preobremenitvi
- LED diode za prikaz stanja napajanja
- priklop žic je večinoma brez orodja
- plastika v barvi RAL 9010
- stopnja zaščite IP30
Pribor: montažni material,                            </t>
  </si>
  <si>
    <t xml:space="preserve">Dobava in montaža žičnega sobnega termostata za podometno vgradnjo sestavljen iz gumba za nastavljanje, tipala za temperaturo zraka, LED diode z aprikaz delovanja, sponke za priključitev dveh žičk,  nastavitveno področje od 6-30°C, bele barve (RAL 9010), skupaj z vsem potrebnim montažnim materialom, </t>
  </si>
  <si>
    <t xml:space="preserve">Dobava in montaža termopogona za vgradnjo na inox razdelilce v povezavi z ožičenim regulacijskim sistemom skupaj z vsem potrebnim montažnim materialom,  </t>
  </si>
  <si>
    <t>čepi in odzračevalni ventil:</t>
  </si>
  <si>
    <t xml:space="preserve"> 1100-750mm</t>
  </si>
  <si>
    <t>Razdelilec za talno gretje   z balansirnim ventilom. dovodni in povratni razdelilec sta izdelana iz medenine. vključno s priključki R1" ter krogelnimi pipami na dovodu in odvodu   DN25, priključki za zanke so 1/2". povratni del razdelilca naj bo opremljen z termopogoni (230V). zanke naj bodo opremljeni z modulom za priključitev termopogonov priključni modul z varovalko proti
preobremenitvi in enostavnim priklopom
največ 6-ih termostatov in največ 14-ih
termopogonov za regulacijo posameznih zank 'kpl s konzolami za montažo razdelilnikov, drobnim potrošnim materialom in priborom za nastavitev regulacijskih elementov za število ogrevalnih krogov:</t>
  </si>
  <si>
    <t>Pločevinasta omarica za razdelilnik in zbiralnik, za podometno izvedbo z globino 110 mm, z vrati za zapiranje, za velikost</t>
  </si>
  <si>
    <t>Poševnosedežni  regulacijski ventil, ki omogoča prednastavitev pretoka,         PN6</t>
  </si>
  <si>
    <t>40.</t>
  </si>
  <si>
    <t>41.</t>
  </si>
  <si>
    <t>42.</t>
  </si>
  <si>
    <t>43.</t>
  </si>
  <si>
    <t>44.</t>
  </si>
  <si>
    <t>45.</t>
  </si>
  <si>
    <t>46.</t>
  </si>
  <si>
    <t>47.</t>
  </si>
  <si>
    <t>48.</t>
  </si>
  <si>
    <t>49.</t>
  </si>
  <si>
    <t>50.</t>
  </si>
  <si>
    <t>51.</t>
  </si>
  <si>
    <t>52.</t>
  </si>
  <si>
    <t>53.</t>
  </si>
  <si>
    <t>S tangencialnim ventilatorjem z zvezno regulacijo hitrosti vrtenja, ki je pritrjen na EPDM blažilnik vibracij, z odzračevalno in izpustno pipico na registrih, vgrajenim polipropilenskim mrežastim pralnim zračnim filtrom, PVC lovilno kadjo za kondenzat za lahko demontažo. Vpihovalna rešetka iz pocinkanega jekla, rešetka za zajem zraka z enostavnim dostopom do  pralnih filtrov, opremljena z varnostnim stikalom</t>
  </si>
  <si>
    <t>Prigrajena sta temperaturna senzorja na dovodu vode ter dovodu zraka, dobavljeno skupaj materialom za montažo konvektorja na steno, s sledečimi karakteristikami:</t>
  </si>
  <si>
    <t>proizvajalca AERMEC, tip:</t>
  </si>
  <si>
    <t>Poraba elektrike: 13 W</t>
  </si>
  <si>
    <t>Dimenzije (š×v×g): 1097×428×129 mm</t>
  </si>
  <si>
    <t>- ogrevna voda 45/35°C
- ogrevna moč: 2170 W  (v 1. hitrosti)
- padec tlaka na vodni strani: 15 kPa</t>
  </si>
  <si>
    <t>Dodatki za vsak konvektor posebej:</t>
  </si>
  <si>
    <t xml:space="preserve"> - Tovarniško zmontirani komplet, ki sestoji iz: 3 potnega "on/off" ventila z motornim pogonom, fleksibilne cevi, ventila in regulacijskega ventila. Komplet je predviden za 4 cevni sistem in priključitev cevi iz tal.</t>
  </si>
  <si>
    <t>proizvajalca AERMEC</t>
  </si>
  <si>
    <t>Dobava in montaža ventilatorskega konvektorja za ogrevanje in hlajenje za montažov spuščeni strop, za 2 cevni razvodni sistem.</t>
  </si>
  <si>
    <t>brez ohišja znotraj izoliranim s protikondenzno izolacijo, globine 12,8 cm, vertikalne izvedbe, vsebuje ogrevalni/hladilni register iz aluminijastih lamel in bakrenih cevi, opremljen z odzračevalim izpustnim ventilom</t>
  </si>
  <si>
    <t>FCXP40AS</t>
  </si>
  <si>
    <t>Kompletna regulacija z glavno elektronsko ploščo za 2 cevni sistem, ki omogoča ročno ali samodejno prilagajanje vseh funkcij naprave, stenskim nadometnim žičnim upravljalnim panelom z LCD prikazovalnikom.</t>
  </si>
  <si>
    <t>Stenski regulator omogoča krmiljenje dveh klima konvektorjev</t>
  </si>
  <si>
    <t>54.</t>
  </si>
  <si>
    <t>SKUPAJ OGREVANJE IN HLAJENJE</t>
  </si>
  <si>
    <t>kot npr. proizvod:  Bolero 20 kovinska</t>
  </si>
  <si>
    <t>kot npr. proizvod: Hansgrohe</t>
  </si>
  <si>
    <t>Dobava in montaža dodatne opreme:</t>
  </si>
  <si>
    <t>5.5.1.4. PROJEKTANTSKI POPIS S PREDIZMERAMI IN STROŠKOVNO OCENO</t>
  </si>
  <si>
    <t>PLINSKA NAPELJAVA</t>
  </si>
  <si>
    <t>-</t>
  </si>
  <si>
    <t>Drobni montažni, pritrdilni in tesnilni material.</t>
  </si>
  <si>
    <t>Pripravljalna, zaključna in nepredvidena dela, manipulativni in transportni stroški.</t>
  </si>
  <si>
    <t>*</t>
  </si>
  <si>
    <t>Dobava in montaža regulatorja tlaka plina Kromschröder, tip GDJ15 R04-0. Vstopni tlak UNP 100mbar, izstopni tlak 30mbar.</t>
  </si>
  <si>
    <t>Dobava in montaža brezšivne jeklene cevi po DIN2448, izdelane iz materiala St 37.3, z atestom za zemeljski plin in UNP, skupaj z dodatkom za razrez, tesnilnim, varilnim in pritrdilnim materialom ter uvarnimi fazonskimi kosi.</t>
  </si>
  <si>
    <t>DN25 ø33.7x2.60mm</t>
  </si>
  <si>
    <t>Čiščenje cevi plinske napeljave in zaščita proti koroziji – izvedeno skladno z zahtevami projektne dokumentacije.</t>
  </si>
  <si>
    <t>Spuščanje plina v napeljavo in odzračevanje – izvedeno skladno z zahtevami projektne dokumentacije in distributerja.</t>
  </si>
  <si>
    <t>Izdelava in zaščita prebojev plinovoda. Zaščita se izdela po priloženi skici.</t>
  </si>
  <si>
    <t>Dobava in postavitev opreme za gašenje požara.</t>
  </si>
  <si>
    <t xml:space="preserve">- </t>
  </si>
  <si>
    <t>gasilni aparat na prah, tip S-9</t>
  </si>
  <si>
    <t>Dobava in namestitev oznak:</t>
  </si>
  <si>
    <t>stikalo za izklop v sili – plinska kotlovnica</t>
  </si>
  <si>
    <t>plinska kotlovnica</t>
  </si>
  <si>
    <t>vstop nezaposlenim prepovedan</t>
  </si>
  <si>
    <t>izstop iz plinske kotlovnice</t>
  </si>
  <si>
    <t>Izdelava navodil za obratovanje ter šolanje posluževalcev plinskega sistema.</t>
  </si>
  <si>
    <t>Nadzor nad izvedbo del in projekt PID - dejanski posnetek podometnega dela plinske napeljave!</t>
  </si>
  <si>
    <t>Ozemljitev notranje plinske napeljave.</t>
  </si>
  <si>
    <t>Pomožna gradbena dela:</t>
  </si>
  <si>
    <t>izdelava utora za podometni del, zazidava, …</t>
  </si>
  <si>
    <t>Dobava, montaža in nastavitev varnostnega sklopa za kuhinjo Kromschröder, tip LSV 225V01-T12.</t>
  </si>
  <si>
    <t>Tlačno stikalo DL3A-3 s setom za kontrolo delovanja odvodnega ventilatorja kuhinjske nape.</t>
  </si>
  <si>
    <t>Stikalna omara varnostnega sklopa, vključno z elektro-vezalno shemo (nadometna, točna lokacija omare se določi na objektu).</t>
  </si>
  <si>
    <t>DN20 ø26.9x2.65mm</t>
  </si>
  <si>
    <t>Dobava in montaža zaporne pipe s termičnim varovalom, navojne izvedbe, atestirane za UNP, opremljene z ročko za posluževanje.</t>
  </si>
  <si>
    <t>DN20 PN1</t>
  </si>
  <si>
    <t>Notranja plinska napeljava</t>
  </si>
  <si>
    <r>
      <t>Opomba</t>
    </r>
    <r>
      <rPr>
        <sz val="10"/>
        <rFont val="Tahoma"/>
        <family val="2"/>
      </rPr>
      <t>: izdelave talne kinete za razvod plinske napeljave v kuhinji in elektroinstalacijskih del, specifikacija ne zajema.</t>
    </r>
  </si>
  <si>
    <r>
      <t xml:space="preserve">Dobava in montaža zaščitne omarice iz nerjaveče jeklene pločevine debeline 1mm, dimenzije 500x500x300, za vgradnjo varnostnega kuhinjskega sklopa, z vrati z zapiralom brez ključavnice na ključ in odprtinami za prezračevanje, prirejene za vgradnjo v zid - podometna izvedba. Na omarici je rumena nalepka s črnim napisom: </t>
    </r>
    <r>
      <rPr>
        <b/>
        <sz val="10"/>
        <rFont val="Tahoma"/>
        <family val="2"/>
      </rPr>
      <t>VARNOSTNI KUHINJSKI SKLOP</t>
    </r>
    <r>
      <rPr>
        <sz val="10"/>
        <rFont val="Tahoma"/>
        <family val="2"/>
      </rPr>
      <t>.</t>
    </r>
  </si>
  <si>
    <r>
      <t>gasilni aparat na CO</t>
    </r>
    <r>
      <rPr>
        <vertAlign val="subscript"/>
        <sz val="10"/>
        <rFont val="Tahoma"/>
        <family val="2"/>
      </rPr>
      <t>2</t>
    </r>
    <r>
      <rPr>
        <sz val="10"/>
        <rFont val="Tahoma"/>
        <family val="2"/>
      </rPr>
      <t>, tip 5</t>
    </r>
  </si>
  <si>
    <t>Dobava in montaža inox enojnega korita, pravokotno z odcejalnikom, dim. 850/450 za vgradnjo v pult globine 60cm ( ultrapas na iverki), s stoječo enoročno mešalno baterijo s komolčnim odpiranjem  skupaj s pritrdilnimi elementi, s tesnilnim, prehodnim in montažnim materialom, PVC odtočno cevjo začepljeno na koncu kotnim regulirnim ventilom DN 15, kotnim ventilom   kompletno z montažnim, tesnilnim, pritrdilnim in povezovalnim materialom</t>
  </si>
  <si>
    <t>Dobava in montaža inox dvojnega korita,  za vgradnjo v pult globine 60cm ( ultrapas na iverki), s stoječo enoročno mešalno baterijo s komolčnim odpiranjem  skupaj s pritrdilnimi elementi, s tesnilnim, prehodnim in montažnim materialom, PVC odtočno cevjo začepljeno na koncu kotnim regulirnim ventilom DN 15, kotnim ventilom   kompletno z montažnim, tesnilnim, pritrdilnim in povezovalnim materialom</t>
  </si>
  <si>
    <t>kromiranega odtočnega ventila DN 32</t>
  </si>
  <si>
    <t>dveh medeninastih podometnih regulacijskih ventilov DN 15 s kapama in rozetama</t>
  </si>
  <si>
    <t>vključno z vsem tesnilnim in pritrdilnim materialom</t>
  </si>
  <si>
    <t>Pršna kad iz sanitarnega porcelana,   s profiliranim dnom dimenzije 100x80cm  kvalitete 1A,</t>
  </si>
  <si>
    <t>kromirane medeninaste enoročne zidne mešalne baterije Hansgrohe  DN 15, vključno z gibljivo prho na vodilu</t>
  </si>
  <si>
    <t>npr. hatria  LIF.ST 100x80ceramic(YXE7 )</t>
  </si>
  <si>
    <t>Praviloma kotna kabina iz kaljenega stekla 100x80cm ( mere in način odpiranja preveriti na objektu)</t>
  </si>
  <si>
    <t xml:space="preserve">  40 x 35</t>
  </si>
  <si>
    <t>PE-HD 40</t>
  </si>
  <si>
    <t>Ø125</t>
  </si>
  <si>
    <t>Ø150</t>
  </si>
  <si>
    <t>kot npr. proizvod: WILO , Initial Waste</t>
  </si>
  <si>
    <t>DN25, PN16</t>
  </si>
  <si>
    <t xml:space="preserve"> DN25</t>
  </si>
  <si>
    <t>DN20, PN6, WW</t>
  </si>
  <si>
    <t>DN15, PN16</t>
  </si>
  <si>
    <t xml:space="preserve">Dobava in montaža mehčalne naprave s filtrom nameščene za vodomerom </t>
  </si>
  <si>
    <t>npr. Polar  PDF 21, DN25</t>
  </si>
  <si>
    <t xml:space="preserve">Dobava in montaža mehčalne naprave s filtrom nameščene za cirkulacijsko črpalko </t>
  </si>
  <si>
    <t>npr. Polar  PD15, PRO DN20</t>
  </si>
  <si>
    <t xml:space="preserve">Izdelava PID projektne dokumentacije </t>
  </si>
  <si>
    <t>Pripravljalna dela, zarisovanje tras, poskusno obratovanje, toplotni preskus, regulacija armatur in zaključna dela, ter stroški transporta, ostali manipulativni stroški in stroški zavarovanja</t>
  </si>
  <si>
    <t>Dobava in montaža priključka za pralni stroj, sestavljenega  iz:</t>
  </si>
  <si>
    <t>medeninasto kromiranega iztočnega ventila 1/2" s holandcem 3/4" za gumi cev</t>
  </si>
  <si>
    <t>z podometnim ventilom 1/2", s kromirano kapo in zidno rozeto,</t>
  </si>
  <si>
    <t>PVC sifona fi50 za vgradnjo v zid</t>
  </si>
  <si>
    <t>montažnim elementom.</t>
  </si>
  <si>
    <t>školjke iz sanitarnega porcelana</t>
  </si>
  <si>
    <t>kromiranega medeninastega odtočnega ventila DN 32</t>
  </si>
  <si>
    <t>kromiranega medeninastega sifona DN 32</t>
  </si>
  <si>
    <t>kromirane medeninaste enoročne stoječe mešalne baterije DN 15 za bide</t>
  </si>
  <si>
    <t>dveh kromiranih medeninastih kotnih regulirnih ventilov DN 15 z zveznimi cevkami</t>
  </si>
  <si>
    <t>vključno ves tesnilni in pritrdilni material</t>
  </si>
  <si>
    <t>Daytime viseči</t>
  </si>
  <si>
    <t>Kompletni   bide,  sestoječ iz:</t>
  </si>
  <si>
    <t>vključno s potrebno podkonstrukcijo</t>
  </si>
  <si>
    <t>spodaj, prikjučki za cevi f16x2</t>
  </si>
  <si>
    <r>
      <t>Dobava in montaža  jeklene cevi iz nerjavnega jekla št. 1.4521 za napeljave pitne vode po DIN EN 10088 in DIN EN 10312, s fazonskimi kosi, z dodatkom za razrez, s spojnim materialom za spajanje s hladnim stiskanjem z zagotavljanjem tlačne stopnje PN 16, t</t>
    </r>
    <r>
      <rPr>
        <vertAlign val="subscript"/>
        <sz val="10"/>
        <rFont val="Tahoma"/>
        <family val="2"/>
      </rPr>
      <t>max</t>
    </r>
    <r>
      <rPr>
        <sz val="10"/>
        <rFont val="Tahoma"/>
        <family val="2"/>
      </rPr>
      <t xml:space="preserve"> = 110 °C, s pritrdilnim materialom - za razvod hladne, tople vode in cirkulacije</t>
    </r>
  </si>
  <si>
    <r>
      <t>Tmax.= 140</t>
    </r>
    <r>
      <rPr>
        <sz val="10"/>
        <rFont val="Tahoma"/>
        <family val="2"/>
      </rPr>
      <t>°</t>
    </r>
    <r>
      <rPr>
        <i/>
        <sz val="10"/>
        <rFont val="Tahoma"/>
        <family val="2"/>
      </rPr>
      <t>C</t>
    </r>
  </si>
  <si>
    <t>RF talna rešetka s  smradno zaporo, ter grobim filtrom - mrežico s talno rešetko INOX dim. 52x16 cm, z odtokom f50</t>
  </si>
  <si>
    <t xml:space="preserve">A.1. Ogrevanje in hlajenje </t>
  </si>
  <si>
    <t>Ožičenje in priklop vseh šibkotočnih in močnostnih el. elementov klimatske naprave kot so: tipala, črpalke senzorji, ventilatorji tipala …</t>
  </si>
  <si>
    <t>Ventilator za odvod zraka iz sanitarij z zaščito in prigrajenim timerjem, ter električnim priključkom</t>
  </si>
  <si>
    <t>N=30W 220V</t>
  </si>
  <si>
    <t>m=1,1kg</t>
  </si>
  <si>
    <t>npr.  Pichler</t>
  </si>
  <si>
    <t>Aluminijasta rešetka za izenačitev tlakov</t>
  </si>
  <si>
    <t>AR-4/P 325x125</t>
  </si>
  <si>
    <t>Aluminijasta zaščitna rešetka</t>
  </si>
  <si>
    <t>za vgradnjo v steno, vključno z vgradnim okvirjem iz aluminija in vsem potrebnim pritrdilnim in tesnilnim materialom.
Ustreza izdelek: IMP
tip: AZR 2/3 
velikosti:</t>
  </si>
  <si>
    <t>Kanalski razvod</t>
  </si>
  <si>
    <t>Zračni kanali pravokotnega preseka, izdelani iz pocinkane pločevine po DIN 1946 predpisih, kompletno z loputami, pritrdilnim  in montažnim materialom ter dodatkom na odrez za nazivne velikosti daljše stranice, vključno s fazonskimi kosi</t>
  </si>
  <si>
    <t>kg</t>
  </si>
  <si>
    <t>Obešala</t>
  </si>
  <si>
    <t xml:space="preserve"> za vodoravno, poševni in navpično pritrditev kanalov na gradbeno ali drugo vrsto konstrukcije. Izvedba obešal je iz pocinkane perforirane pločevine in sintetične gume  – dušenje zvoka 17 dB(A), navojne palice s temeljno ploščo ali temeljnim profilom, kovinske vložke, vijake z maticami, drsne in fiksne podpore. Vsa obešala se izvede po smernicah za montažo in preprečevanje prenosa hrupa na gradbeno konstrukcijo za kanale naslednjih dimenzij in kvadratur!</t>
  </si>
  <si>
    <t>Izolacija</t>
  </si>
  <si>
    <t xml:space="preserve">kanalov odvedenega zraka preko podstrešja (skozi hladne prostore)
Ustreza izdelek: Armstrong, zaščitena z Al pločevino
tip AC  </t>
  </si>
  <si>
    <t>19 mm</t>
  </si>
  <si>
    <t>Protihrupno zatesnenje gradbenih prebojev</t>
  </si>
  <si>
    <t>Protihrupno obojestransko tesnenje vseh gradbenih prebojev po grobi zazidav s tesnilno maso med prehodi skozi gradbeno konstrukcijo</t>
  </si>
  <si>
    <t>št. tub</t>
  </si>
  <si>
    <t>Ureguliranje sistemov prezračevanja, klimatizacije in hlajenja po potrjenih obratovalnih protokolih (do 5 režimov) objekta. Obratovalni pogoji v objektu so zelo spremenljivi (toplotne obremenitve zaradi tehnoloških izvorov, spremenljivo število ljudi,itd) zato je potrebno ureguliranje in sinhronizacijo delovanja naprav opraviti pri vsaj treh realno pričakovanih modelnih obremenitvah objekta.</t>
  </si>
  <si>
    <t>Izdelava PID,  projektne in tehnične dokumentacije  ( 5 izvodov)</t>
  </si>
  <si>
    <t>Poskusno obratovanje, sestavljeno iz sledečih</t>
  </si>
  <si>
    <t>delavnosti:</t>
  </si>
  <si>
    <t xml:space="preserve"> - prepihovanje in čiščenje kanalskih razvodov</t>
  </si>
  <si>
    <t xml:space="preserve"> - pregled inštalacije</t>
  </si>
  <si>
    <t xml:space="preserve"> - meritve karakterističnih veličin klimatizacijskega sistema vključno s pismenim poročilom</t>
  </si>
  <si>
    <t xml:space="preserve"> - simuliranje napak pri delovanju sistema v </t>
  </si>
  <si>
    <t xml:space="preserve">   različnih režimih obratovanja</t>
  </si>
  <si>
    <t xml:space="preserve"> - navodila za obratovanje in vzdrževanje</t>
  </si>
  <si>
    <t>V=60m3/h</t>
  </si>
  <si>
    <t>Lpa=42dB</t>
  </si>
  <si>
    <t>600x300</t>
  </si>
  <si>
    <t xml:space="preserve">kanalov odvedenega zraka preko podstrešja (skozi hladne prostore)
Ustreza izdelek: Armstrong, 
tip AC  </t>
  </si>
  <si>
    <t xml:space="preserve">Dušilnik zvoka, z ohišjem iz pocinkane </t>
  </si>
  <si>
    <t>pločevine z obojestranskimi kanalskimi</t>
  </si>
  <si>
    <t>profili, okvirji kulis iz poc. ploč., dušilni</t>
  </si>
  <si>
    <t>material odporen na vlago in zaščiten proti</t>
  </si>
  <si>
    <t xml:space="preserve">odrgnenju </t>
  </si>
  <si>
    <t>525x125</t>
  </si>
  <si>
    <t>600x150</t>
  </si>
  <si>
    <t>Dobava in montaža odvodnega prezračevalnega ventila, izdelanega iz jeklene pločevine in prašno lakiranega, proizvod IMP KLIMA</t>
  </si>
  <si>
    <t>Jeklena  rešetka</t>
  </si>
  <si>
    <t xml:space="preserve">Profilirane (30 st.) rešetke za odvod zraka, proste površine 86.6%, okvir iz pocinkanel pločevine, barva RAL 9010, kompletno z elementom za regulacijo količine nastavljivim z sprednje strani, ter montažnim materialom,
Ustreza izdelek: IMP
tip: JR-1/G
velikosti: </t>
  </si>
  <si>
    <t xml:space="preserve">Profilirane (30 st.) rešetke za odvod zraka, proste površine 86.6%, okvir iz pocinkanel pločevine, barva RAL 9010, kompletno z elementom za regulacijo količine nastavljivim z sprednje strani, ter montažnim materialom,
Ustreza izdelek: IMP
tip: JR-1/F
velikosti: </t>
  </si>
  <si>
    <t>Dobava in montaža  dušiln lopute</t>
  </si>
  <si>
    <t>DL 150x150</t>
  </si>
  <si>
    <t>DL 250x200</t>
  </si>
  <si>
    <t>Sestavljena iz:</t>
  </si>
  <si>
    <t>-          dovodni in odvodni direktno gnani ventilator; (2 hitrosti)</t>
  </si>
  <si>
    <t>-          ploščni izmenjevalnik toplote</t>
  </si>
  <si>
    <t>-          bypass</t>
  </si>
  <si>
    <t>-          filter F5 za sveži zrak</t>
  </si>
  <si>
    <t>-          filter F5 za odpadni zrak</t>
  </si>
  <si>
    <t>-      elektro-krmilna oprema z daljinskim posluževalnim panojem, funkcijami za regulacijo temperature, pretoka zraka, regulacijo el. grelnika, protizmrzovalno zaščito, s tedensko programsko uro in timerjem za zamenjavo filtrov ter ostalimi regulacijskimi in opozorilnimi funkcijami.</t>
  </si>
  <si>
    <t>-          lovilna posoda kondenza iz nerjaveče pločevine z odtočnim priključkom</t>
  </si>
  <si>
    <t>Dodatna oprema:</t>
  </si>
  <si>
    <t xml:space="preserve"> -          zaporne lopute za sveži in odpadni zrak (vzmetni ali motorni pogon), ter za prosto pohlajevanje (dodatno)</t>
  </si>
  <si>
    <t xml:space="preserve"> -          kanalsko temperaturno tipalo (2x)</t>
  </si>
  <si>
    <t xml:space="preserve"> -          protizmrzovalni termostat</t>
  </si>
  <si>
    <t>-          indikator pretoka (pri električnem dogrelniku)</t>
  </si>
  <si>
    <t>Tehnične karakteristike:</t>
  </si>
  <si>
    <t xml:space="preserve"> -        ploščni izmenjevalnik toplote</t>
  </si>
  <si>
    <t xml:space="preserve"> -         el. priklop: 3x400V; 50 Hz; 20A</t>
  </si>
  <si>
    <t xml:space="preserve"> -           električni dogrelnik zraka 9kW</t>
  </si>
  <si>
    <t>Kompaktna dovodno – odvodna prezračevalna klimatska naprava stoječe izvedbe, namenjena za kontrolirano prezračevanje kavarne v gostinskem objektu, z izkoriščanjem odpadne toplote (rekuperacijo) z visoko efektivnim ploščnim izmenjevalnikom in toplotno črpalko za ogrevanje in hlajenje. Dvoslojno ohišje iz prašno barvane jeklene pločevine, toplotno in zvočno izolirano s 35 mm mineralne volne. Ohišje s posluževalnimi (revizijskimi) vratci na tečajih,  možnost odpiranja s hitrozapornimi vijaki.</t>
  </si>
  <si>
    <t xml:space="preserve"> -        hrupnost: 1m od naprave ca 57 dB(A)</t>
  </si>
  <si>
    <t xml:space="preserve"> -          dimenzije: ŠxVxD = 982x539x1826 mm</t>
  </si>
  <si>
    <t xml:space="preserve"> -          teža: 216 kg</t>
  </si>
  <si>
    <t xml:space="preserve">Skupaj Prezračevanje </t>
  </si>
  <si>
    <t>Ustreza npr.Systemair, Tip:  MAXI 2000 EL 400V</t>
  </si>
  <si>
    <t xml:space="preserve"> - Nadzor nad deli pri gradnji</t>
  </si>
  <si>
    <t>- delovanje ventilatorjev,</t>
  </si>
  <si>
    <t>- delovanje avtomatske regulacije,</t>
  </si>
  <si>
    <t>- pregled instalacije, armatur in aparatov,</t>
  </si>
  <si>
    <t>Pripravo dokumentacije dokazilo o zanesljivosti objekta , ki jo izvajalec preda investitorju (atesti, izjave o skladnosti, CE certifikati, tehnična soglasja…</t>
  </si>
  <si>
    <t>Funkcijska shema, vložena v okvir in zaščitena s steklom, skupaj s pritrdilnim materialom</t>
  </si>
  <si>
    <t>Napisne ploščice 
in označtitev smeri pretokov</t>
  </si>
  <si>
    <t>zraka, vključno s pritrdilnim materialom</t>
  </si>
  <si>
    <t>Pripravljalna dela, meritev na objektu,  in zaključna dela, odvoz odpadnega materila na stalno deponijo</t>
  </si>
  <si>
    <t>Splošni manipulativni ter  zavarovalni in transportni stroški</t>
  </si>
  <si>
    <t>Objekt: REKONSTRUKCIJA, PRIZIDAVA IN SPREMEMBA NAMEMBNOSTI OBJEKTA GOSTILNE DANICA</t>
  </si>
  <si>
    <t>Številka projekta: 75/2013</t>
  </si>
  <si>
    <t>D. Plinska napeljava</t>
  </si>
  <si>
    <t>Skupaj plinska napeljava</t>
  </si>
  <si>
    <t>150 x 150 mm</t>
  </si>
  <si>
    <t>PVC talni sifon s kromirano medeninasto ploščico težje izvedbe, za javne prostore</t>
  </si>
  <si>
    <t>55.</t>
  </si>
  <si>
    <t>56.</t>
  </si>
  <si>
    <t>Učinkovit sistem filtriranja odpadnega zraka z namestitvijo visoko učinkovitih multiciklonskih filtrov:</t>
  </si>
  <si>
    <t xml:space="preserve">Dvostopenjski sistem filtriranja zraka: 1. stopnja filtracije: Multiciklonski laberinti filter s stopnjo izločanja nad 98%, S certifikatom požarne odpornosti  DMT po smernicah VDI 2052-1 ter skladen z  DIN 18869-5. 2. stopnja filtracije: Fini mrežni filter v inox izvedbi. Možnost pranja v pomivalnem stroju. </t>
  </si>
  <si>
    <t>Integrirane svetilke nad lepljenim kaljenim steklom v zaščiti  IP55, 110stC</t>
  </si>
  <si>
    <t xml:space="preserve">Krogelna pipa za enostavno praznenje lovilne posode nameščene po sredini in obodu nape. </t>
  </si>
  <si>
    <t>Dolžina kuhinjske nape: 2300 mm</t>
  </si>
  <si>
    <t>Širina kuhinjske nape: 1800 mm</t>
  </si>
  <si>
    <t>Višina kuhinjske nape: 550 mm</t>
  </si>
  <si>
    <t>Vključno z regulacijskim žaluzijam ter motornim pogonom kompatibilnim z sistemom avtomatike</t>
  </si>
  <si>
    <t>Tip, SÜDLUFT CK- 2300x1800X550 sredinska izvedba</t>
  </si>
  <si>
    <t>Dolžina kuhinjske nape: 1200 mm</t>
  </si>
  <si>
    <t>Širina kuhinjske nape: 1000 mm</t>
  </si>
  <si>
    <t>Tip, SÜDLUFT HK- 1200x1000x550 stenska izvedba</t>
  </si>
  <si>
    <t>Dolžina kuhinjske nape: 1000 mm</t>
  </si>
  <si>
    <t>Tip, SÜDLUFT HK- 1000x1000x550 stenska izvedba</t>
  </si>
  <si>
    <t>Trdnost ohišja / Maksimalen relativen upogib 1000 Pa: D1</t>
  </si>
  <si>
    <t>Tesnost ohišja -400 Pa: L1</t>
  </si>
  <si>
    <t>Tesnost ohišja +700 Pa: L1</t>
  </si>
  <si>
    <t>Stopnja tesnosti obvoda filtra: F9</t>
  </si>
  <si>
    <t>Toplotna prepustnost ohišja: T4</t>
  </si>
  <si>
    <t>Faktor toplotnega mostu: TB2</t>
  </si>
  <si>
    <t>Zvočna izolacija ohišja:</t>
  </si>
  <si>
    <t>Frek. Hz                   125    250    500    1000    2000    4000    8000</t>
  </si>
  <si>
    <t>Dušenje dB               17     21       27       30        31        38        42</t>
  </si>
  <si>
    <t>PLOŠČE</t>
  </si>
  <si>
    <t xml:space="preserve">Plošče morajo biti samonosne, dvoplastne, 50 mm debele, popolnoma zaprte ter toplotno in zvočno izolirane. </t>
  </si>
  <si>
    <t>Plošče morajo biti zaščitene proti korozijo in izdelane iz:</t>
  </si>
  <si>
    <t>Pocinkanega jekla, 275gr/m² v skladu z EN 142-79.</t>
  </si>
  <si>
    <t>Notranji sloj ne sme biti tanjši kot 1.0 mm, zunanji sloj pa ne manj kot 0.7 mm (0.6 mm za nerjaveče jeklo).</t>
  </si>
  <si>
    <t>Notranja vodila morajo biti izdelana iz pocinkanega jekla.</t>
  </si>
  <si>
    <t>Zunanji sloj mora biti izdelan iz pocinkanega jekla (v skladu z EN 142-79 ) ter obdelan s PVC prevleko odporno na UV, vremenske vplive in praske. Zunanja PVC prevleka je bele barve, RAL9003 ali enakovredne druge barve in ne sme biti tanjša od 150 µm.</t>
  </si>
  <si>
    <t>Plošče morajo biti izolirane s 50 mm debelimi, nevnetljivimi mineralnimi vlakni. Izolacija ima največjo toplotno prevodnost 0.59 W/m²K v skladu z DIN 4108.</t>
  </si>
  <si>
    <t>Poliuretan ali kakršnikoli izolacija na osnovi pene ni dovoljena zaradi požarne varnosti.</t>
  </si>
  <si>
    <t>Plošče morajo dosegati naslednje ravni zmanjšanja zvoka:</t>
  </si>
  <si>
    <t>Rw = 36 dB v skladu z DIN 52210-3</t>
  </si>
  <si>
    <t>NOSILNI (OSNOVNI) OKVIR ENOTE</t>
  </si>
  <si>
    <t>Zaradi doseganja trdnosti in stabilnosti, je vsak dostavljen modul podprt z okvirjem, zgrajenim iz enega kosa:</t>
  </si>
  <si>
    <t>Osnovni okvir je C profila, narejen iz Pocinkana pločevina, z višino 80 mm z minimalno debelino 3mm ali več.</t>
  </si>
  <si>
    <t>TEHNIČNI PODATKI</t>
  </si>
  <si>
    <t>Dovod</t>
  </si>
  <si>
    <t>Tip naprave in velikost:</t>
  </si>
  <si>
    <t>Dvoetažna enota</t>
  </si>
  <si>
    <t>Notranja izvedba</t>
  </si>
  <si>
    <t xml:space="preserve">- Dovod: </t>
  </si>
  <si>
    <t xml:space="preserve"> Dimezije ŠxVxD: 1.015,0 x 660,0 x 2.592,5 mm</t>
  </si>
  <si>
    <t xml:space="preserve">- Odvod: </t>
  </si>
  <si>
    <t xml:space="preserve"> Dimezije ŠxVxD: 1.015,0 x 660,0 x 2.135,0 mm</t>
  </si>
  <si>
    <t>Eurovent certificirani podatki</t>
  </si>
  <si>
    <t>Podatki o napravi:</t>
  </si>
  <si>
    <t xml:space="preserve">Energetski razred: </t>
  </si>
  <si>
    <t>Projektna temperatura: -13,00 °C</t>
  </si>
  <si>
    <t>Dovod:</t>
  </si>
  <si>
    <t>SFP kategorija: SFP2</t>
  </si>
  <si>
    <t>SFP vrednost: 1.348 W/(m³/s)</t>
  </si>
  <si>
    <t>Razred hitrosti zraka: V5</t>
  </si>
  <si>
    <t>Odvod:</t>
  </si>
  <si>
    <t xml:space="preserve">SFP kategorija: </t>
  </si>
  <si>
    <t>SFP vrednost:  W/(m³/s)</t>
  </si>
  <si>
    <t>Tehnični podatki: Sekcije ter komponente v smeri tok zraka</t>
  </si>
  <si>
    <t>Filter</t>
  </si>
  <si>
    <t>Kasetni filter</t>
  </si>
  <si>
    <t>Razred filtracije (EN779): G4</t>
  </si>
  <si>
    <t>Padec tlaka za izračun: 76 Pa</t>
  </si>
  <si>
    <t>Prostotekoči ventilator</t>
  </si>
  <si>
    <t>Visoko učinkoviti rotor z nazaj zakrivljenimi lopaticami , statično ter dinamično uravnotežen</t>
  </si>
  <si>
    <t>Tehnični podatki ventilatorja:</t>
  </si>
  <si>
    <t>Eksterni padec tlaka: 350 Pa</t>
  </si>
  <si>
    <t>Skupni padec tlaka: 1.007 Pa</t>
  </si>
  <si>
    <t>Število vrtljajev: 2.850 1/min</t>
  </si>
  <si>
    <t>Frek. [Hz]    63    125    250    500    1000    2000    4000   8000</t>
  </si>
  <si>
    <t>Okt.[dB]      70,1   70,9   76,8    78,1      79,7      79,0       79,5     73,9</t>
  </si>
  <si>
    <t>1       Kos     Nastavek za meritev pretoka</t>
  </si>
  <si>
    <t>Podatki motorja:</t>
  </si>
  <si>
    <t>Absorbirana el. moč: 1,85 kW</t>
  </si>
  <si>
    <t>Razred učinkovitosti motorja: IEC60034: IE 4</t>
  </si>
  <si>
    <t>Dodatna oprema / Izvedba / Oznake</t>
  </si>
  <si>
    <t>Motor predkabliran</t>
  </si>
  <si>
    <t>1       Komplet     Kabelska uvodnica</t>
  </si>
  <si>
    <t>1       Kos     Ključavnica na vratih</t>
  </si>
  <si>
    <t>Razred filtracije (EN779): F7</t>
  </si>
  <si>
    <t>Padec tlaka za izračun: 149 Pa</t>
  </si>
  <si>
    <t>Glikolni rekuperator - grelec</t>
  </si>
  <si>
    <t>Glikolni rekuperator</t>
  </si>
  <si>
    <t>Materiali:</t>
  </si>
  <si>
    <t>Rebra (lamele): Aluminij</t>
  </si>
  <si>
    <t>Cevi: Baker</t>
  </si>
  <si>
    <t>Okvir: Pocinkana pločevina</t>
  </si>
  <si>
    <t>Zbirna cev: Baker</t>
  </si>
  <si>
    <t>Tehnični podatki:</t>
  </si>
  <si>
    <t>Temp. zraka – vstop / izstop: -13,00 / 5,04°C</t>
  </si>
  <si>
    <t>Moč: 28,02 kW</t>
  </si>
  <si>
    <t>Padec tlaka – dovodni zrak: 289 Pa</t>
  </si>
  <si>
    <t>Padec tlaka – odvodni zrak: 426 Pa</t>
  </si>
  <si>
    <t>Medij: Ethylen Glycol</t>
  </si>
  <si>
    <t>Koncentracija medija: 30 %</t>
  </si>
  <si>
    <t>Temperatura medija – vstop / izstop: 14,66 / -0,89 °C</t>
  </si>
  <si>
    <t>Padec tlaka medija: 93,03 kPa</t>
  </si>
  <si>
    <t>1       Kos     Izvlačljiv prenosnik toplote</t>
  </si>
  <si>
    <t>Grelnik</t>
  </si>
  <si>
    <t>Vodni/glikolni grelnik</t>
  </si>
  <si>
    <t>Temp. zraka – vstop / izstop: 4,00 / 20,00 °C</t>
  </si>
  <si>
    <t>Padec tlaka: 50 Pa</t>
  </si>
  <si>
    <t>Medij: Voda</t>
  </si>
  <si>
    <t>Padec tlaka medija: 9,97 kPa</t>
  </si>
  <si>
    <t>Protizmrzovalna zaščita</t>
  </si>
  <si>
    <t>Termostat (ni priložen)</t>
  </si>
  <si>
    <t>1       Kos     Protizmrzovalna zaščita - pocinkan okvir</t>
  </si>
  <si>
    <t xml:space="preserve">Zvočni podatki enote Dovod   Tot dB (A)       </t>
  </si>
  <si>
    <t>Odvod</t>
  </si>
  <si>
    <t>kasetni filter</t>
  </si>
  <si>
    <t>Razred filtracije (EN779): G2</t>
  </si>
  <si>
    <t>Padec tlaka za izračun: 85 Pa</t>
  </si>
  <si>
    <t>1       Kos     Filter G2 in Inox</t>
  </si>
  <si>
    <t>Material: °°stainless steel  L304</t>
  </si>
  <si>
    <t>1       Komplet     Tlačni odjemi</t>
  </si>
  <si>
    <t>Vrečasti filter</t>
  </si>
  <si>
    <t xml:space="preserve">Tehnični podatki: </t>
  </si>
  <si>
    <t>Razred filtracije (EN779): M5</t>
  </si>
  <si>
    <t>Padec tlaka za izračun: 159 Pa</t>
  </si>
  <si>
    <t>Glikolni rekuperator - hladilnik</t>
  </si>
  <si>
    <t>Temp. zraka – vstop / izstop: 25,00 / 11,30°C</t>
  </si>
  <si>
    <t xml:space="preserve"> Temperatura medija – vstop / izstop: 14,66 / -0,89 °C</t>
  </si>
  <si>
    <t>Padec tlaka medija: 46,37 kPa</t>
  </si>
  <si>
    <t>Material: Pocinkana pločevina</t>
  </si>
  <si>
    <t xml:space="preserve"> 1       Kos     Izolacija panel mineralna volna</t>
  </si>
  <si>
    <t>1       Komplet     Podstavek ZHK GR-LP80</t>
  </si>
  <si>
    <t>1            Truck - Transport</t>
  </si>
  <si>
    <t>Krmiljenje sistema</t>
  </si>
  <si>
    <t xml:space="preserve">V sklopu prezračevalne naprave dobaviti vso funkcionalno potrebno periferno opremo za potrebe krmilno regulacijskega sistema prezračevalne naprave in prostorov, elektro komandno omara z DDC enotami in vsemi potrebnim regulacijskimi, krmilnimi, močnostnimi, zaščitnimi in signalizacijskimi elementi. Prezračevalno napravo dobaviti in montirati na podložno gumo (antivibracijske podloge), sifone. Dobava zajema tudi kompleten pooblaščeni zagon in funkcionalni preizkus kompletnega prezračevalnega sistema. Kabliranje celtonega sistema v sklopu dobave krmilnega sistema. </t>
  </si>
  <si>
    <t xml:space="preserve">Integriran krmilni sistem z krmilnikom DOMAT s Touch screenom za podometno montažo zaščite IP 66. Omogoča nadzor nad vsemi napami v kuhinji, ročno  nastavitev pretoka vseh kuhinjskih nap v 4 stopnjah, nastavitev temperature , nastavitev tedenskega urnika delovanja z dvema dnevnima periodama, preklop med dnevnim in nočnim delovanjem. Krmilni sistem omogoča ročni in avtomatični preklop med delovanjem z rekuperacijo toplote pozimi, poletnim delovanjem brez rekuperacije.  Možno je dodatno dogrevanje zraka z vodnim grelnikom, vgrajenim zunaj naprave. </t>
  </si>
  <si>
    <t>Tip, EUROCLIMA ZHK 2000S KITCHEN + EKO KITCHEN</t>
  </si>
  <si>
    <t>1</t>
  </si>
  <si>
    <t xml:space="preserve">Dobava in montaža prezračevanje opreme  kuhinje </t>
  </si>
  <si>
    <t>1.1.</t>
  </si>
  <si>
    <t>Mehanske karakteristike ohišja morajo biti testirane s strani neodvisnega laboratorija in imeti Eurovent certifikat. Karakteristike ohišja morajo biti boljše ali enake, kot so navedene spodaj (na podlagi EN 1886):</t>
  </si>
  <si>
    <t>Standardna izvedba ohišja: (0,7/1,0 mm)</t>
  </si>
  <si>
    <t xml:space="preserve">   Žaluzija</t>
  </si>
  <si>
    <t xml:space="preserve"> Jadrovinasti nastavek</t>
  </si>
  <si>
    <t xml:space="preserve">1  Zvočna moč ohišje+/- 4 dB   52,4                </t>
  </si>
  <si>
    <t xml:space="preserve">2  Zvočna moč vstop zraka +/- 4 dB   77,3               </t>
  </si>
  <si>
    <t xml:space="preserve">3  Zvočna moč izstop zraka +/- 4 dB   79,6               </t>
  </si>
  <si>
    <t xml:space="preserve">4  Zvočni tlak 1 m oddaljeno od naprave   37,2               </t>
  </si>
  <si>
    <t xml:space="preserve">5  Zvočni tlak 1 m oddaljeno od vstopa zraka   72,0                </t>
  </si>
  <si>
    <t xml:space="preserve">6  Zvočni tlak 1 m oddaljeno od izstopa zraka   74,3                </t>
  </si>
  <si>
    <t xml:space="preserve"> Korito</t>
  </si>
  <si>
    <t xml:space="preserve"> Eliminator vodnih kapljic</t>
  </si>
  <si>
    <r>
      <t xml:space="preserve"> </t>
    </r>
    <r>
      <rPr>
        <sz val="10"/>
        <color indexed="8"/>
        <rFont val="Tahoma"/>
        <family val="2"/>
      </rPr>
      <t>Dodatna oprema / Izvedba / Oznake</t>
    </r>
  </si>
  <si>
    <r>
      <t xml:space="preserve">  </t>
    </r>
    <r>
      <rPr>
        <sz val="10"/>
        <color indexed="8"/>
        <rFont val="Tahoma"/>
        <family val="2"/>
      </rPr>
      <t>Dodatna oprema / Izvedba / Oznake</t>
    </r>
  </si>
  <si>
    <r>
      <t xml:space="preserve"> </t>
    </r>
    <r>
      <rPr>
        <sz val="10"/>
        <color indexed="8"/>
        <rFont val="Tahoma"/>
        <family val="2"/>
      </rPr>
      <t>Zvočni podatki enote Dovod</t>
    </r>
  </si>
  <si>
    <t xml:space="preserve"> -         ventilator dovod = 1200 m3/h, pri ca 210 Pa; el. moč motorja: 1.1 kW</t>
  </si>
  <si>
    <t xml:space="preserve"> -         ventilator odvod = 1200 m3/h, pri ca 150 Pa; el. moč motorja: 1.1 kW</t>
  </si>
  <si>
    <t>PV 1 - f100</t>
  </si>
  <si>
    <t>Dobava in montaža kuhinjske nape nad termičnim blokom 1 mora vsebovati:</t>
  </si>
  <si>
    <t xml:space="preserve">1.2. </t>
  </si>
  <si>
    <t>Dobava in montaža kuhinjska napa nad konvektomatom, ki zajema:</t>
  </si>
  <si>
    <t>1.3.</t>
  </si>
  <si>
    <t>Dobava in montaža kuhinjske napa nad konvektomatom ki zajema</t>
  </si>
  <si>
    <t>1.4.</t>
  </si>
  <si>
    <t>Dobava in montaža ventilatorja  za dovod iz varčne nape termični blok</t>
  </si>
  <si>
    <t xml:space="preserve">1.5. </t>
  </si>
  <si>
    <t>Dobava in montaža Kuhinjski klimat</t>
  </si>
  <si>
    <t xml:space="preserve"> Pretok zraka: 3.800 m3/h</t>
  </si>
  <si>
    <t>Moč: 20, kW</t>
  </si>
  <si>
    <t>Tip, WALPOL WDV-A 500 EC</t>
  </si>
  <si>
    <t>Dobava in montaža odvodnega strešnega ventilatorja, proizvod kot na primer oziroma enakovredno WALPOL za odvod odpadnega zraka od  kuhinjske nape, odpornega na visoke temperature, (120 °C), z ločenim elekro motorjem od toka zraka, skladno z VDI 2052, komplet z:  
∙ proti povratno loputo tip DVK 560,
∙ strešnim podstavkom z dušilcem zvoka tip DSS 500,  
∙ prirobnico tip DAF 500
∙ jadrovinastim nastavkom tip DAS 500,
in z vsem ostalim potrebnim spojnim, tesnilnim in montažnim materialom</t>
  </si>
  <si>
    <t>Moč: 19 kW</t>
  </si>
  <si>
    <t>1100x500</t>
  </si>
  <si>
    <t>DL 250x150</t>
  </si>
  <si>
    <t>500x150</t>
  </si>
  <si>
    <t>DZ-2V 1000x600mm L=1250mm</t>
  </si>
  <si>
    <t>DZ-2V 420x300mm L=1000mm</t>
  </si>
  <si>
    <t>kot npr. proizvod: Lindab</t>
  </si>
  <si>
    <t xml:space="preserve">Dobava in montaža dovodnega  vrtinčnega difuzorja z masko v barvi, ki jo določi arhitekt ( preveriti pred naročilom), izolirno komoro s stranskim priključko in regulacijsko loputo, preforirano pločevino na dovodnih difuzorjih, vključno z vsem potrebnim veznim, pritrdilnim in montažnim materialom. </t>
  </si>
  <si>
    <t>Pretok: 4.000 m3/h</t>
  </si>
  <si>
    <t>WDV-A 500 EC
q=4000m3/h, dP=850 Pa,
el.p.: Pel=1900 W, 3x 400 V, 50 Hz, 
m=30 kg</t>
  </si>
  <si>
    <t xml:space="preserve"> Pretok zraka: 4000 m3/h</t>
  </si>
  <si>
    <t>OD-8/K/Z/S/M vel. 600/48</t>
  </si>
  <si>
    <t>S 50 (V=50 l)</t>
  </si>
  <si>
    <t>S 125 (V=125 l)</t>
  </si>
  <si>
    <t>S 125</t>
  </si>
  <si>
    <t>S 50</t>
  </si>
  <si>
    <t>DN40</t>
  </si>
  <si>
    <t>DN50, PN6, WW</t>
  </si>
  <si>
    <t>54x1,5 (DN50)</t>
  </si>
  <si>
    <t>DN50  (s=40mm)</t>
  </si>
  <si>
    <t>n = 9</t>
  </si>
  <si>
    <t>n = 7</t>
  </si>
  <si>
    <t>n = 5</t>
  </si>
  <si>
    <t xml:space="preserve">   B = 1100, H = 700 - 995 mm</t>
  </si>
  <si>
    <t>n = 12</t>
  </si>
  <si>
    <t>Kopalniški  radiator, toplotna moč preizkušena po DIN 4704,   z vgrajenim ventilom, s končnim premazom laka RAL 9010, vključno z dvocevnim krogljičnim ventilom (samotesnilni) G 1/2" AG-G3/4" AG, ter nosilnim in pritrdilnim materialom z prigrajenim elektro grelcem 300W, z regulatorjem temperature prigrajenim na radiator</t>
  </si>
  <si>
    <t xml:space="preserve"> 1100-500mm</t>
  </si>
  <si>
    <t>Temperatura medija – vstop / izstop: 55 / 45 °C</t>
  </si>
  <si>
    <t>Weishaupt Thermo Condens</t>
  </si>
  <si>
    <t>tip WTC-GW 25-B, izvedba W</t>
  </si>
  <si>
    <t>Produkt-ID-Nr.: CE 0085 CR 0407</t>
  </si>
  <si>
    <t>* Visoko učink.PWM hibr. (PWM) črpalka s</t>
  </si>
  <si>
    <t>krmilj. št. vrt., ki je lahko krmiljena</t>
  </si>
  <si>
    <t>preko difer. tlaka ali s PWM signalom.</t>
  </si>
  <si>
    <t>* Preklop. Vent. za toplo sanitarno vodo</t>
  </si>
  <si>
    <t>* 10 litrska membranska raztezna posoda</t>
  </si>
  <si>
    <t>Za zaprte ogrevalne sisteme po EN 12828.</t>
  </si>
  <si>
    <t>Obratovanje brez min. pretočne količine.</t>
  </si>
  <si>
    <t>Primeren za vrste pl. E, LL in B/P, za</t>
  </si>
  <si>
    <t>obratovanje z zaj. zraka iz prostora in</t>
  </si>
  <si>
    <t>z zajemom zraka iz okolice.</t>
  </si>
  <si>
    <t>Kotl. telo iz dragocenega pesk. zlitka</t>
  </si>
  <si>
    <t>al. in silicija. Velika površ. topl.</t>
  </si>
  <si>
    <t>izmenjevalnika zagotavlja nizke temp.</t>
  </si>
  <si>
    <t>dim.plinov in visoke stop.izkoristkov.</t>
  </si>
  <si>
    <t>Velike revizijske odprtine omogočajo</t>
  </si>
  <si>
    <t>učinkovito čiščenje ogrevalnih površin.</t>
  </si>
  <si>
    <t>Ostale komponente:</t>
  </si>
  <si>
    <t>* Analog. manometer in dig. senz. tlaka.</t>
  </si>
  <si>
    <t>* Zbirni lonec za zrak z avtom. odzrač..</t>
  </si>
  <si>
    <t>* Ultrazvočni merilnik pretoka.</t>
  </si>
  <si>
    <t>* Nosilec, ki se ga da nivelirati</t>
  </si>
  <si>
    <t xml:space="preserve">   in stran. pomikati.</t>
  </si>
  <si>
    <t>Tih in modul. sevalni gorilnik Premix,</t>
  </si>
  <si>
    <t>ki zagotavlja nizke emisije CO- in Nox,</t>
  </si>
  <si>
    <t>z modulacijskim območjem ca. 1:7.</t>
  </si>
  <si>
    <t>Elektr. regulacija zgor. sistem SCOT</t>
  </si>
  <si>
    <t>neprek. skrbi za optimalno zgorevanje</t>
  </si>
  <si>
    <t>* Enostaven zagon</t>
  </si>
  <si>
    <t>* Izravn. tlač. nihanj in kvalit. Plina</t>
  </si>
  <si>
    <t>* Avtomat. prepozn. razl. vrst plina</t>
  </si>
  <si>
    <t>Modul. sistem uprav. WEM za upravljanje</t>
  </si>
  <si>
    <t>Serijske funkcije:</t>
  </si>
  <si>
    <t>* Sist. nap WEM-SG z vrem. in sob. vod.</t>
  </si>
  <si>
    <t>regulacijo kotlovske temperature.</t>
  </si>
  <si>
    <t>* Intuit. posluževanje uporab. vmesnika</t>
  </si>
  <si>
    <t>prek simb. (ikone) in besed.(15 jezik.)</t>
  </si>
  <si>
    <t>z vrtenjem in pritiskanjem</t>
  </si>
  <si>
    <t>* Pomočnik za zagon z izborom hidravlike</t>
  </si>
  <si>
    <t>* Prosto nastav. meni priljub. nastav.</t>
  </si>
  <si>
    <t>* Barvni grafični zaslon</t>
  </si>
  <si>
    <t>* 3 različni nivoji ogrevanja</t>
  </si>
  <si>
    <t>* Program antilegionelne zaščite</t>
  </si>
  <si>
    <t>* Integriran LAN vmesnik za povezavo</t>
  </si>
  <si>
    <t>na WEM-Portal. Preko WEM-Portala lahko</t>
  </si>
  <si>
    <t>do ogrevalnega sistema dostopamo preko</t>
  </si>
  <si>
    <t>* Večfunkcijski izhod za krmiljenje</t>
  </si>
  <si>
    <t>naprave po izboru: -zunanje črpalke</t>
  </si>
  <si>
    <t>(za ogrevanje, polnjenje hranilnika ali</t>
  </si>
  <si>
    <t>cirkulacijo sanitarne vode), zunanjega</t>
  </si>
  <si>
    <t>plinskega ventila, ali uporabo kot izhod</t>
  </si>
  <si>
    <t>javljanja napake oz. delovanja)</t>
  </si>
  <si>
    <t>* Dva vhodna kontakta za opcijsko</t>
  </si>
  <si>
    <t>uporabo konfigurirana za zaporo</t>
  </si>
  <si>
    <t>ogrevanja, priprave sanitarne vode</t>
  </si>
  <si>
    <t>ali zaporo generatorja toplote.</t>
  </si>
  <si>
    <t>* Razbremenilne uvodnice za kable</t>
  </si>
  <si>
    <t>zunanjih komponent. Kovinska površina</t>
  </si>
  <si>
    <t>* Možnost razširitve osnovne regulacije</t>
  </si>
  <si>
    <t>z razširitvenim modulom z dvema</t>
  </si>
  <si>
    <t xml:space="preserve"> preklopnima izhodoma, dvemi</t>
  </si>
  <si>
    <t>tipali ter enim vhodom za 0-10 V signal</t>
  </si>
  <si>
    <t>za vodenje kotla po daljinski zahtevi.</t>
  </si>
  <si>
    <t>* CAN-Bus vmesnik za komunikacijo</t>
  </si>
  <si>
    <t>z ostalimi regulacijskimi komponentami</t>
  </si>
  <si>
    <t>sistema WEM, kot sta Sobni posluževalni</t>
  </si>
  <si>
    <t>enoti RG1 in RG2, Sobno tipalo RF,</t>
  </si>
  <si>
    <t>Modul ogrevalnega kroga WEM-EM-HK,</t>
  </si>
  <si>
    <t>Solarni regulator WEM-EM-Sol.</t>
  </si>
  <si>
    <t>Sistem lahko razširimo na do 24 mešalnih</t>
  </si>
  <si>
    <t>ogrevalnih krogov, na katere lahko</t>
  </si>
  <si>
    <t>povežemo po 3 sobna tipala.</t>
  </si>
  <si>
    <t>Kvaliteta ogrevalne vode v sistemu mora</t>
  </si>
  <si>
    <t>izpolnjevati zahteve predpisa VDI 2035,</t>
  </si>
  <si>
    <t>Kotlovska moč: 3,0 - 24,0 kW</t>
  </si>
  <si>
    <t>Imen. moč modul.  (Tpredt/Tpovr 50/30°C)</t>
  </si>
  <si>
    <t>3,3 - 26,0 kW</t>
  </si>
  <si>
    <t>Imen. moč modul.  (Tpredt/Tpovr 80/60°C)</t>
  </si>
  <si>
    <t>2,9 - 23,6 kW</t>
  </si>
  <si>
    <t>Kotlovski izkoristek pri 100 %: 98,5 %</t>
  </si>
  <si>
    <t>Kotlovski izkoristek pri 30 %: 110,3 %</t>
  </si>
  <si>
    <t>Dovoljen delovni tlak v barih:  3</t>
  </si>
  <si>
    <t>Masa v kg:  47</t>
  </si>
  <si>
    <t>Mere naprave Širina / Višina / Globina</t>
  </si>
  <si>
    <t>v mm: 520 / 792 / 335</t>
  </si>
  <si>
    <t>Priklop dov. zraka/odvoda dimnih plinov:</t>
  </si>
  <si>
    <t>DN 125/80</t>
  </si>
  <si>
    <t>Označba energijske učinkovitosti:</t>
  </si>
  <si>
    <t>Razred sezonske energ. učinkovitosti</t>
  </si>
  <si>
    <t>pri ogrevanju prostorov: A</t>
  </si>
  <si>
    <t>Sezonska energijska učinkovitost pri</t>
  </si>
  <si>
    <t>ogrevanju prostorov: 94 %</t>
  </si>
  <si>
    <t>Imenska toplotna moč: 23 kW</t>
  </si>
  <si>
    <t>Letna poraba energije kot</t>
  </si>
  <si>
    <t>končna energija (ogr. Prost.): 12766 kWh</t>
  </si>
  <si>
    <t>Nivo zvokovne moči Lwa: 48 dB</t>
  </si>
  <si>
    <t>Priključni set ogrevanja</t>
  </si>
  <si>
    <t>Tip WHI con-heat 25 #1</t>
  </si>
  <si>
    <t>za WTC-GW 15/25/32-B</t>
  </si>
  <si>
    <t>varnostnega ventila ter</t>
  </si>
  <si>
    <t>Zunanjo tipalo NTC 2k kpl. za WTC/TČ s</t>
  </si>
  <si>
    <t>pritrd. setom</t>
  </si>
  <si>
    <t>Sobni upravljalnik set</t>
  </si>
  <si>
    <t>Tip WEM-RG2 2.1</t>
  </si>
  <si>
    <t>za daljinsko upravljanje do 3</t>
  </si>
  <si>
    <t>ogrevaln. krogov regulac. sistema WEM.</t>
  </si>
  <si>
    <t>Visokokakovostni dizajn s sprednjim</t>
  </si>
  <si>
    <t>pokrovom podobnim steklu, jekleni</t>
  </si>
  <si>
    <t>vrtljivi gumb in osvetljeni</t>
  </si>
  <si>
    <t>grafični prikazovalnik.</t>
  </si>
  <si>
    <t>Upravljanje kot sist. naprava WEM-SG.</t>
  </si>
  <si>
    <t>LED svetlobni obroč za podporo</t>
  </si>
  <si>
    <t>uporabniku.</t>
  </si>
  <si>
    <t>Z vgrajenim senzorjem za</t>
  </si>
  <si>
    <t>temperaturo in vlažnost prostora.</t>
  </si>
  <si>
    <t>Med drugim z naslednjimi funkcijami:</t>
  </si>
  <si>
    <t xml:space="preserve"> - prikaz temperatur in stanja</t>
  </si>
  <si>
    <t>delovanja</t>
  </si>
  <si>
    <t xml:space="preserve"> - sprememba želene vrednosti in</t>
  </si>
  <si>
    <t>časovnih programov ter način delovanja</t>
  </si>
  <si>
    <t xml:space="preserve"> - raven priljubljenih</t>
  </si>
  <si>
    <t>Z zidno konzolo za 4-žilno CAN-Bus</t>
  </si>
  <si>
    <t>povezavo.</t>
  </si>
  <si>
    <t>Pri 2-žilni povezavi je potrebno</t>
  </si>
  <si>
    <t>namestiti 2-žilni CAN adapter</t>
  </si>
  <si>
    <t>set (pribor).</t>
  </si>
  <si>
    <t>Mere: (ŠxVxG) 100 x 160 x 31 mm</t>
  </si>
  <si>
    <t>temp.tipalo-Set NTC5k 5000mm dolžine</t>
  </si>
  <si>
    <t>za WAS/WASol, WES z WTC15-32-B / WEM</t>
  </si>
  <si>
    <t>Razširitveni modul set ogrevanja</t>
  </si>
  <si>
    <t>Tip WEM-EM-HK 2.2</t>
  </si>
  <si>
    <t>Za regulacijo enega črpalčnega ali</t>
  </si>
  <si>
    <t>mešalnega kroga, vklj. tipalo temp..</t>
  </si>
  <si>
    <t>Za montažo na zid ali montažno letev.</t>
  </si>
  <si>
    <t>Uporaben samo v povezavi s</t>
  </si>
  <si>
    <t>sistemsko napravo WEM-SG.</t>
  </si>
  <si>
    <t>Barvno označeni vtični priključki s</t>
  </si>
  <si>
    <t>posameznimi razbremenitvam vleka.</t>
  </si>
  <si>
    <t>Prek stikalnega vhoda H1</t>
  </si>
  <si>
    <t>se lahko preklopijo</t>
  </si>
  <si>
    <t>sledeče funkcije:</t>
  </si>
  <si>
    <t>Standby, zasilni izklop, posebni nivo,</t>
  </si>
  <si>
    <t>stalno znižan nivo, normalni nivo ali</t>
  </si>
  <si>
    <t>komfort nivo.</t>
  </si>
  <si>
    <t>Izolirana pločevina na vseh</t>
  </si>
  <si>
    <t>nizkonapetostnih sponkah.</t>
  </si>
  <si>
    <t>CAN-Bus prek vijačnih sponk ali</t>
  </si>
  <si>
    <t>RJ11 vtične vezave.</t>
  </si>
  <si>
    <t>Prikaz stanja delov.prek 5-barvn. LED.</t>
  </si>
  <si>
    <t>Mere: (ŠxVxG) 223 x 230 x 55 mm</t>
  </si>
  <si>
    <t>CAN-Bus-vodilo RJ11 dolžine=3000mm</t>
  </si>
  <si>
    <t>4-polno, oplaščen</t>
  </si>
  <si>
    <t>Set za izklop črpalke pri</t>
  </si>
  <si>
    <t>ogrevalnem krogu talnega gretja</t>
  </si>
  <si>
    <t>v povezavi z razširitvenim modulom</t>
  </si>
  <si>
    <t>WCM-EM ali WEM-EM-HK</t>
  </si>
  <si>
    <t>Vsebina:</t>
  </si>
  <si>
    <t>termostat za talno gretje</t>
  </si>
  <si>
    <t>Adapter kabel z dvema priključ.</t>
  </si>
  <si>
    <t>kablim 3x0,75 450 mm in dolžine 2500 mm</t>
  </si>
  <si>
    <t>Kupon za WEM-Portal (za 5 letno koriščenje) neto cena</t>
  </si>
  <si>
    <t>Plinska pipa Rp 1/2 I x 18 mm</t>
  </si>
  <si>
    <t>tip GAH-D za WTC 15/25/32-A</t>
  </si>
  <si>
    <t>Priključni set Aqua tip WHA 4.0</t>
  </si>
  <si>
    <t>za nadometno montažo pri WTC-A, izv. W</t>
  </si>
  <si>
    <t>Hidravlična kretnica</t>
  </si>
  <si>
    <t>tip WHI comp 32-1-5 #1</t>
  </si>
  <si>
    <t>do volumskega pretoka ca. 5 m3/h</t>
  </si>
  <si>
    <t>(primerna za moči do 116 kW pri</t>
  </si>
  <si>
    <t>20 stopinj temperaturne razlike)</t>
  </si>
  <si>
    <t>vključno s toplotno izolacijo, zidnim</t>
  </si>
  <si>
    <t>nosilcem, potopno tulko in odzračnim</t>
  </si>
  <si>
    <t>ventilom. Z možnostjo vgradnje</t>
  </si>
  <si>
    <t>zbiralnika magnetita.</t>
  </si>
  <si>
    <t>V povezavi z WHB 5.0 neposredno</t>
  </si>
  <si>
    <t>pod kotel WTC 45/60-A.</t>
  </si>
  <si>
    <t>Vgradnja: poljubno vodoravna ali</t>
  </si>
  <si>
    <t>navpična.</t>
  </si>
  <si>
    <t>Priključki:</t>
  </si>
  <si>
    <t>primaren N 1 1/2" ZN</t>
  </si>
  <si>
    <t>sekundarni N 1 1/2" ZN</t>
  </si>
  <si>
    <t>Mere: VxŠxG 452 x 172 x 110 mm</t>
  </si>
  <si>
    <t>Razdelilnik za dva ogrevalna kroga</t>
  </si>
  <si>
    <t>tip WHV 2-A 25-2-3,5 #1</t>
  </si>
  <si>
    <t>do volumskega pretoka 3,5 m3/h</t>
  </si>
  <si>
    <t>2 priključna para navzdol 1 1/2 ZN</t>
  </si>
  <si>
    <t>2 priključna para navzgor 1 1/2 col</t>
  </si>
  <si>
    <t>Holandska matica</t>
  </si>
  <si>
    <t>Univerzalno uporaben z WHI mix 25/32,</t>
  </si>
  <si>
    <t>WHI pump 25/32, WKV, MMB und WTM,</t>
  </si>
  <si>
    <t>komplet z vijačnimi priključnimi deli</t>
  </si>
  <si>
    <t>(ravno tesnjenje)</t>
  </si>
  <si>
    <t>Skupna prostornina komore: 80 x 80 mm</t>
  </si>
  <si>
    <t>Vklj. toplotna izolacija.</t>
  </si>
  <si>
    <t>Mere: VxŠxG 166 x 560 x 219 mm</t>
  </si>
  <si>
    <t>Razdelilnik za tri ogrevalne kroge</t>
  </si>
  <si>
    <t>tip WHI distri 25-3-3,5 #1</t>
  </si>
  <si>
    <t>3 priključna para navzgor 1 1/2 col</t>
  </si>
  <si>
    <t>univerzalno uporabna z WHI mix 25/32,</t>
  </si>
  <si>
    <t>WHI pump 25/32, WKV, MMB in WTM,</t>
  </si>
  <si>
    <t>z vijačnimi in priključnimi deli</t>
  </si>
  <si>
    <t>(ploščno tesnjenje)</t>
  </si>
  <si>
    <t>vklj. toplotna izolacija.</t>
  </si>
  <si>
    <t>Mere: VxŠxG 166 x 840 x 219 mm</t>
  </si>
  <si>
    <t>Zidna konzola WHÜ-A-DN25-1"</t>
  </si>
  <si>
    <t>s spoji za WTC 15-32, 45/60, WTU in WTC-OB</t>
  </si>
  <si>
    <t>sistemska ločitev WHI sepa 60 #1</t>
  </si>
  <si>
    <t>Mešalni set NW 25</t>
  </si>
  <si>
    <t>WHI mix 25-7-8 #5</t>
  </si>
  <si>
    <t>z visoko učinkovito črpalko Grundfos</t>
  </si>
  <si>
    <t>UPM3 Auto 25-70 180</t>
  </si>
  <si>
    <t>s 3-potnim mešalcem Kvs 8</t>
  </si>
  <si>
    <t>servo motorjem, krog. ventili,</t>
  </si>
  <si>
    <t>termometrom in gravitac. zavoro.</t>
  </si>
  <si>
    <t>Razširitveni modul WEM-EM-HK ali</t>
  </si>
  <si>
    <t>WCM-EM je vgradljiv v povezavi</t>
  </si>
  <si>
    <t>s predelovalnim setom.</t>
  </si>
  <si>
    <t>Kompletni sestavni deli so oplaščeni</t>
  </si>
  <si>
    <t>s toplot. izolacijo iz EPP.</t>
  </si>
  <si>
    <t>Po izbiri nastavljiv način obratovanja:</t>
  </si>
  <si>
    <t>sorazmeren tlak, stalen tlak,</t>
  </si>
  <si>
    <t>stalno št. vrtljajev, AutoAdapt.</t>
  </si>
  <si>
    <t>Maks. volumski pretok pri 200 mbar</t>
  </si>
  <si>
    <t>tlačne izgube: 1,9 m3/h</t>
  </si>
  <si>
    <t>Moč pri</t>
  </si>
  <si>
    <t>Delta t  20K:  44  kW</t>
  </si>
  <si>
    <t>Delta t  15K:  33  kW</t>
  </si>
  <si>
    <t>Delta t  10K:  22  kW</t>
  </si>
  <si>
    <t>EEI &lt; 0,2</t>
  </si>
  <si>
    <t>Priključek zgoraj: Rp 1" NN</t>
  </si>
  <si>
    <t>Priključek spodaj: N1 1/2" ZN</t>
  </si>
  <si>
    <t>Mere: VxŠxG 355 x 280 x 248 mm</t>
  </si>
  <si>
    <t>Črpalčni set NW 25</t>
  </si>
  <si>
    <t>WHI pump 25-7 #5</t>
  </si>
  <si>
    <t>tip UPM3 Auto 25-70 180</t>
  </si>
  <si>
    <t>S krogelni ventili, termometrom in</t>
  </si>
  <si>
    <t>gravitac. zavoro.</t>
  </si>
  <si>
    <t>tlačne izgube: 2,0 m3/h</t>
  </si>
  <si>
    <t>Delta t  20K:  46  kW</t>
  </si>
  <si>
    <t>Delta t  15K:  35  kW</t>
  </si>
  <si>
    <t>Delta t  10K:  23  kW</t>
  </si>
  <si>
    <t>Weishaupt dimovodni sistem WAL PP</t>
  </si>
  <si>
    <t>Osnovni set</t>
  </si>
  <si>
    <t>tip WAL-PP-4-DD-125/80-0,4 črne barve</t>
  </si>
  <si>
    <t>od zraka v prostoru neodvisno DN 125/80</t>
  </si>
  <si>
    <t>Sestavljen iz:</t>
  </si>
  <si>
    <t>1 strešni preboj 0,4 m nad streho</t>
  </si>
  <si>
    <t>1 mazivo</t>
  </si>
  <si>
    <t>Cev jeklo belo/PP DN 125/80, 2,0 m</t>
  </si>
  <si>
    <t>samo za vgradnjo v zgradbe</t>
  </si>
  <si>
    <t>Revizijsko koleno belo DN125/80</t>
  </si>
  <si>
    <t>87°, samo za montažo v zgradbi</t>
  </si>
  <si>
    <t>Koleno jeklo belo/PP DN 125/80, 87 stop.</t>
  </si>
  <si>
    <t>Cev jeklo belo/PP DN 125/80, 1,0 m</t>
  </si>
  <si>
    <t>Weishaupt Zrak/Voda Split TČ</t>
  </si>
  <si>
    <t>Tip WWP LS 16-B</t>
  </si>
  <si>
    <t>Izvedba R</t>
  </si>
  <si>
    <t>omogoča izboljšanje učinkovitosti.</t>
  </si>
  <si>
    <t>BlueFin uparjalnik s slojem z učinkom</t>
  </si>
  <si>
    <t>bisera skrbi za optimalno odtaljevanje.</t>
  </si>
  <si>
    <t>Dvojni batni kompresor z regulacijo moči</t>
  </si>
  <si>
    <t>prilagodi ogrevalno moč glede na</t>
  </si>
  <si>
    <t>toplotne potrebe hiše. Visoko kakovostna</t>
  </si>
  <si>
    <t>zvočna izolacija, z ločeno zvočno kabino</t>
  </si>
  <si>
    <t>skrbi za tiho delovanje.</t>
  </si>
  <si>
    <t>Hidravlična enota v notranjosti zgradbe</t>
  </si>
  <si>
    <t>in zunanja naprava se povežeta z vodom</t>
  </si>
  <si>
    <t>hladilnega sredstva (cevna povezava -</t>
  </si>
  <si>
    <t>dodatni pribor).</t>
  </si>
  <si>
    <t>Kompaktna hidravlična enota vsebuje</t>
  </si>
  <si>
    <t>naslednje komponente:</t>
  </si>
  <si>
    <t xml:space="preserve"> - Kondenzator</t>
  </si>
  <si>
    <t>- 18 litrska raztezna posoda</t>
  </si>
  <si>
    <t xml:space="preserve"> - priklop enega direktnega ogrevalnega kroga</t>
  </si>
  <si>
    <t xml:space="preserve"> - preko dodatnega modula možen priklop</t>
  </si>
  <si>
    <t>enega mešalnega ogrevalnega kroga</t>
  </si>
  <si>
    <t xml:space="preserve"> - obtočna črpalka za ogrevanje/pripravo</t>
  </si>
  <si>
    <t>tople sanitarne vode</t>
  </si>
  <si>
    <t xml:space="preserve"> - enostavno posluževanje upravljalnika</t>
  </si>
  <si>
    <t xml:space="preserve"> - osnovni priključni set za ogrevalni</t>
  </si>
  <si>
    <t>krog z manometrom in</t>
  </si>
  <si>
    <t>polnilno/praznilno pipo (priloženo)</t>
  </si>
  <si>
    <t>Električna povezava med zunanjo napravo</t>
  </si>
  <si>
    <t>in hidravlično enoto se izvede z</t>
  </si>
  <si>
    <t>oklopljenim 2-žilnim kablom, ki ni v</t>
  </si>
  <si>
    <t>obsegu dobave. Zunanje tipalo in tipalo</t>
  </si>
  <si>
    <t>predtoka sta integrirana v toplotno črpalko.</t>
  </si>
  <si>
    <t>Toplotna črpalka ustreza veljavnim</t>
  </si>
  <si>
    <t>normam in varnostnim predpisom ter</t>
  </si>
  <si>
    <t>tehničnimi pogoji priključevanja</t>
  </si>
  <si>
    <t>(TAB) EVU in je VDE-testirana.</t>
  </si>
  <si>
    <t>Mejne temp. obratovanja - ogrevanje:</t>
  </si>
  <si>
    <t>Mejne temp. obratovanja - hlajenje:</t>
  </si>
  <si>
    <t>- pri A+2/W35* 10,89 kW / 3,38</t>
  </si>
  <si>
    <t>-Polna moč: 65 dB(A)</t>
  </si>
  <si>
    <t>-zmanjšano nočno delovanje: 60 dB(A)</t>
  </si>
  <si>
    <t>Hladilno sredstvo R410A: 3,50 kg</t>
  </si>
  <si>
    <t>Pretok zrača (toplotni vir): 4500 m3/h</t>
  </si>
  <si>
    <t>Nomin. volumski pretok ogrevalne vode:</t>
  </si>
  <si>
    <t>2,60 m3/h</t>
  </si>
  <si>
    <t>Mere hidravlične enote:</t>
  </si>
  <si>
    <t>(Š x G x V)**: 600 x 427 x 791 mm</t>
  </si>
  <si>
    <t>Mere zunanje naprave:</t>
  </si>
  <si>
    <t>(Š x G x V)**: 963 x 357 x 1261 mm</t>
  </si>
  <si>
    <t>Masa hidravlične enote: 60 kg</t>
  </si>
  <si>
    <t>Masa zunanje naprave: 120 kg</t>
  </si>
  <si>
    <t>Omrežna napetost / Omrežna frekvenca :</t>
  </si>
  <si>
    <t>zunanje naprave: 400 V / 50 Hz</t>
  </si>
  <si>
    <t>Odtaljevanje / Način odtaljevanja:</t>
  </si>
  <si>
    <t>avtomatsko/z obračanjem hladilnega kroga</t>
  </si>
  <si>
    <t>Pri tem pomeni npr. A+2/W35:</t>
  </si>
  <si>
    <t>**</t>
  </si>
  <si>
    <t>Označba energijske učinkovitosti</t>
  </si>
  <si>
    <t>predtok 35 *C (LT):</t>
  </si>
  <si>
    <t>Razred za sezonsko učinkovitost</t>
  </si>
  <si>
    <t>ogrevanja prostorov: A++</t>
  </si>
  <si>
    <t>Sezonska energijska učinkovitost</t>
  </si>
  <si>
    <t>pri ogrev. prost.: 165%</t>
  </si>
  <si>
    <t>kompleta predtok 55 *C (HT):</t>
  </si>
  <si>
    <t>pri ogrev. prost.: 130%</t>
  </si>
  <si>
    <t>Toplotni črpalki sodijo podpozicije:</t>
  </si>
  <si>
    <t>Zunanja enota</t>
  </si>
  <si>
    <t>Osnovni priključni set TČ LS</t>
  </si>
  <si>
    <t>Osnovni priključni set</t>
  </si>
  <si>
    <t>sestavljen iz:</t>
  </si>
  <si>
    <t>kroglične pipe za predtok in povratek,</t>
  </si>
  <si>
    <t>navoja z matico</t>
  </si>
  <si>
    <t>Temp.tipalo-Set NTC5k 5000mm dolžine</t>
  </si>
  <si>
    <t>WWP LS/WEM</t>
  </si>
  <si>
    <t>Izoliran povezovalni vod med zunanjo in</t>
  </si>
  <si>
    <t>notranjo napravo. Hladilne cevi iz bakra</t>
  </si>
  <si>
    <t>po EN-12735-1, izpolnjujejo zahteve</t>
  </si>
  <si>
    <t>Dolžina: 15 metrov</t>
  </si>
  <si>
    <t>Nazivni premer: 3/8 cole</t>
  </si>
  <si>
    <t>Nazivni premer: 5/8 cole</t>
  </si>
  <si>
    <t>Hranilnik energije</t>
  </si>
  <si>
    <t>Tip WES 200 Eco/WP</t>
  </si>
  <si>
    <t>Volumen 200 l</t>
  </si>
  <si>
    <t>PU izolacija uporabna za ogrevanje</t>
  </si>
  <si>
    <t>in hlajenje,</t>
  </si>
  <si>
    <t>vključno s 3 priključki 1 1/2 cole</t>
  </si>
  <si>
    <t>za potopno grelno telo,</t>
  </si>
  <si>
    <t>priključki ogrevalne vode 1 1/4 cole,</t>
  </si>
  <si>
    <t>3 postavitvene noge (nastavljive)</t>
  </si>
  <si>
    <t>Razred energijske učinkovitosti: A</t>
  </si>
  <si>
    <t>Toplotne izgube v mirovanju: 60 W</t>
  </si>
  <si>
    <t>Volumen hranilnika: 210 l</t>
  </si>
  <si>
    <t>Weishaupt energijski hranilnik</t>
  </si>
  <si>
    <t>Tip WES910-A-W-K</t>
  </si>
  <si>
    <t>Energijski hranilnik s toplot. izolacijo</t>
  </si>
  <si>
    <t>Isodual in toplotnim izmenjevalcem</t>
  </si>
  <si>
    <t>sanitarne vode (možnost kaskad.)</t>
  </si>
  <si>
    <t>Skupna prostornina 903 l</t>
  </si>
  <si>
    <t>Prostornina ogrevalne vode 855 l</t>
  </si>
  <si>
    <t>Prostornina sanitarne vode 48 l</t>
  </si>
  <si>
    <t>Nagibna mera v mm: 2125</t>
  </si>
  <si>
    <t>Premer/višina z izolacijo v mm 990/2150</t>
  </si>
  <si>
    <t>Premer/višina brez izolac. v mm 790/2107</t>
  </si>
  <si>
    <t>Pretočni dušilci</t>
  </si>
  <si>
    <t>Pretočni dušilci se nahajajo na vseh</t>
  </si>
  <si>
    <t>dovodnih priključkih WES-a, ter skrbijo</t>
  </si>
  <si>
    <t>za obstoj temperaturnega</t>
  </si>
  <si>
    <t>slojevanja.</t>
  </si>
  <si>
    <t>Dvokomponentna toplot. izolacija Isodual</t>
  </si>
  <si>
    <t>Notranja plast iz 20mm močnega in</t>
  </si>
  <si>
    <t>posebej mehkega poliesterskega flisa</t>
  </si>
  <si>
    <t>skrbi za perfektno prileganje na zid</t>
  </si>
  <si>
    <t>hranil., ter preprečuje cirkulac. zraka.</t>
  </si>
  <si>
    <t>Drugi sloj iz 80 mm debelega visoko</t>
  </si>
  <si>
    <t>učinkovitega Neoporja kompletira</t>
  </si>
  <si>
    <t>izolacijski sistem, ki je sestavljen</t>
  </si>
  <si>
    <t>iz treh segmentov.</t>
  </si>
  <si>
    <t>Toplotni izmenjevalec sanitarne vode</t>
  </si>
  <si>
    <t>Valovita cev iz legiranega jekla</t>
  </si>
  <si>
    <t>Higienično vzorno in komfortno</t>
  </si>
  <si>
    <t>segrevanje tople vode je zagotovljeno</t>
  </si>
  <si>
    <t>zaradi koriščenja principa</t>
  </si>
  <si>
    <t>pretočnega segrevanja.</t>
  </si>
  <si>
    <t>Možnost kaskadiranja</t>
  </si>
  <si>
    <t>Po 3 hranilnike izvedbe</t>
  </si>
  <si>
    <t>WES 910-H-K, W-K, S-K ali C-K</t>
  </si>
  <si>
    <t>lahko kaskadiramo med sabo</t>
  </si>
  <si>
    <t>v poljubni postavitvi.</t>
  </si>
  <si>
    <t>Oznaka energijske učinkovitosti:</t>
  </si>
  <si>
    <t>Razred energijske učinkovitosti: C</t>
  </si>
  <si>
    <t>Toplotne izgube v mirovanju: 117 W</t>
  </si>
  <si>
    <t>Volumen hranilnika: 903 l</t>
  </si>
  <si>
    <t>Poziciji pripadajo podpozicije:</t>
  </si>
  <si>
    <t>Zalogovnik Energije WES 910-A-W-K Telo</t>
  </si>
  <si>
    <t>Toplotna izolacija WES910-A izv. H/W</t>
  </si>
  <si>
    <t>Cirkulacijska cev Rp1/2I X G1/2A 2000m</t>
  </si>
  <si>
    <t>Dobava, montaža in zagon kondenzacijskega plinskega kotla Thermo Condens tip WTC-GW 25-B,, izvedba W, varčna črpalka z reg. številom vrtljajev PWM (W=ogrevanje s preklopnim ventilom za sanitarno vodo</t>
  </si>
  <si>
    <t>z visok. izkor. in niz. emisijami, ter nudi dodatne prednosti:</t>
  </si>
  <si>
    <t>kotl. funkcij in komponent ter uprav. enega direkt. ogr.kroga in hranilnika sanitarne vode.</t>
  </si>
  <si>
    <t>* 3 prednast. čas.programi, ki se jih da prosto spreminjati</t>
  </si>
  <si>
    <t>na uvodnicah za oklop nizkonapetostnih vodov.</t>
  </si>
  <si>
    <t>oz. primerljivih nacionalnih ali regionalnih predpisov.</t>
  </si>
  <si>
    <t xml:space="preserve">Dobava in montaža dimnovodneg sistema skozi streho </t>
  </si>
  <si>
    <t>Osnovni dimovodni priključni set za delovanje neodvisno od zraka v prostoru tip WAL-PP-4-DD-125/80-0,4 črne barve</t>
  </si>
  <si>
    <r>
      <t>Dobava in montaža univerzalni strešnik črne barve                                                 nastavljivi nagib 25-45</t>
    </r>
    <r>
      <rPr>
        <vertAlign val="superscript"/>
        <sz val="10"/>
        <rFont val="Tahoma"/>
        <family val="2"/>
      </rPr>
      <t>o</t>
    </r>
    <r>
      <rPr>
        <sz val="10"/>
        <rFont val="Tahoma"/>
        <family val="2"/>
      </rPr>
      <t xml:space="preserve"> ,  DN 125</t>
    </r>
  </si>
  <si>
    <t>Dobava in montaža koaksialna cev bela(jeklo)/ PP, DN 125/80, dolga 2m</t>
  </si>
  <si>
    <t>Dobava in montaža revizijski kos beli (kovinski)DN 125/80 - ravni</t>
  </si>
  <si>
    <t>Dobava in montaža revizijski kos beli (kovinski) DN 125/80 - kotni</t>
  </si>
  <si>
    <t>Dobava in montaža koaksialna cev bela(jeklo)/ PP, DN 125/80, dolga 1m</t>
  </si>
  <si>
    <t>Dobava in montaža magnetnega ventila Kromschröder, tip VAS232 R/NW, DN25  namenjenega daljinski zapori dovoda plina. Napajanje 220V, 50Hz.</t>
  </si>
  <si>
    <r>
      <t>m</t>
    </r>
    <r>
      <rPr>
        <vertAlign val="superscript"/>
        <sz val="10"/>
        <rFont val="Tahoma"/>
        <family val="2"/>
      </rPr>
      <t>2</t>
    </r>
  </si>
  <si>
    <t>Stenski plinski kondenzacijski kotel v izvedbi W: z naslednjimi integriranimi komponentami:</t>
  </si>
  <si>
    <t>* Prisilno polnjenje hranilnika TSV (program Push)</t>
  </si>
  <si>
    <t>* Segment. prikaz ogr. in priprave tople sanitarne vode.</t>
  </si>
  <si>
    <t>* Za preklop na utekočinjen naftni plin ni potrebna predelava.</t>
  </si>
  <si>
    <t>računalnika, ali preko aplikacije za mobilni telefon (nastavljanje z daljave, zapisovanje podatkov o delovanju, javljanje motenj, itd.)</t>
  </si>
  <si>
    <t>* Regulacija temperatur in volumskega pretoka kretnice za preprečitev dviga temperature povratka.</t>
  </si>
  <si>
    <t>črne barve DN 125/80, z objemko za tram</t>
  </si>
  <si>
    <t>1 priključek kotla PP bele barve DN 125/80</t>
  </si>
  <si>
    <t xml:space="preserve">Dobava, montaža in ožičenje črpalke  za črpanje 0 kanalizacije iz kleti odplak, v sestavi:
- črpalke q = 14 m3/h; H = 8 m, P = 0,9 kW; ~230 
- nivojskega stikala s plavačem,
- protipovratne lopute DN40,
- rezilnega in drobilnega rotorja,
- kompleta za montažo, 
 - tlačno cevjo do izstopa v meteorno kanalizacijo PEHD d40
- električne krmilne in regulacijske omarice s povezovalnim kablom in povezavo na ethernet in RS485 komunikacijo </t>
  </si>
  <si>
    <t>Montaža in priklop plinskih porabnikov</t>
  </si>
  <si>
    <t>Izpihovanje in notranje čiščenje cevovoda</t>
  </si>
  <si>
    <t>Tlačni in tesnostni preizkus plinske napeljave, izdaja poročila</t>
  </si>
  <si>
    <t>Pregled plinske inštalacije ter spuščanje plina v notranjo plinsko inštalacijo s strani distributerja</t>
  </si>
  <si>
    <t>Poskusno obratovanje, ki zajema naslednje aktivnosti:                                                         a./ polnenje cevovodov s plinom                                                 b./ regulacija in nastavitev armatur                                                 c./ nastavitev avtomatike                                                               d./ izdelava zapisnikov preizkusov                                                  e./ meritve na plinski peči                                                             d./ dimnikarsko soglasje</t>
  </si>
  <si>
    <t>Požarna zatesnitev vseh odprtin pri prehodih instalacij skozi meje požarnih celic in sektorjev po SZPV 408 skupaj z označbo prebojev ter izdelavo tehnične dokumentacije z dokumentiranjem vseh prebojev.  Pri iziri ustreznega požarnega tesnilnega sredstva se dosledno upošteva navodila proizvajalca.  Požarno tesnitev prebojev instalacij se mora izvesti skladno z zahtevami ŠPV.</t>
  </si>
  <si>
    <t>Električna priključitev vseh naprav in povezava plinskega grelnika na spojno letev ter ozemljitev.</t>
  </si>
  <si>
    <t>Dobava in montaža trajnih oznak na ceveh "PLIN" ter označitev prostora plinske kotlovnice skladno s predpisi. Oznaka mora biti predhodno usklajena z distributerjem oziroma upravlalcem.</t>
  </si>
  <si>
    <t>Drobni spojni, montažni in tesnilni mat. kolena, nipli, predivo, reducirke, ter ostali montažni material.</t>
  </si>
  <si>
    <t>Izpiranje in dezifekcija položenega cevovoda po SIST EN 805 standardu, navodilih DVGW W 291</t>
  </si>
  <si>
    <t>Dobava in izvedba požarne manšete, požarnega premaza in kamene volne ali požarne pene, kot zapora prehoda inštalacij skozi meje požarnega sektroja, ki so lahko masivni zidovi, kakor tudi lahke predelne stene, minimalne debeline 10cm, požarne odpornosti EI 90S. Inštalacije je potrebno obojestransko premazati v debelini najmanj 1mm. Prav tako je potrebno upoštevati navodila proizvajlca, ter smernica SZPV 408. Po montaži je potrebno zaporo označiti s podatki o sistemu in izdelovalcu. Za celotno konstrukcijo je potrebno predložiti ustrezna dokazila o požarnih odpornostih vključno z vsem potrebnim materialom za učinkovito izvedbo požarnega zatesnenja.
proizvod: PROMAT ali enakovredno</t>
  </si>
  <si>
    <t>Požarne manšete Promastop Unicollar</t>
  </si>
  <si>
    <t>DN110</t>
  </si>
  <si>
    <t>DN32-DN50</t>
  </si>
  <si>
    <t>Promat stop/Promapyr/Promafoam C do 0.08 m2</t>
  </si>
  <si>
    <t>PVC talni sifon s kromirano medeninasto ploščico težje izvedbe INOX , s protismradno zaporo</t>
  </si>
  <si>
    <t>Dobava in montaža toplotna črpalka zrak / voda - split WWP LS 16-B izv. R</t>
  </si>
  <si>
    <t xml:space="preserve"> Integrirani elektronski Bi-Flow ekspanzijski ventil</t>
  </si>
  <si>
    <t xml:space="preserve">Split način izvedbe razdeli sistem na zunanjo in notranjo napravo. </t>
  </si>
  <si>
    <t xml:space="preserve">Zrak/Voda Split toplotna črpalka za ogrevanje in hlajenje. </t>
  </si>
  <si>
    <t xml:space="preserve">  Temperatura zraka: -20 ° C do +35 ° C</t>
  </si>
  <si>
    <t xml:space="preserve">  Ogrevalna voda: do 55 °C</t>
  </si>
  <si>
    <t xml:space="preserve">  Temperatura predtoka - hlajenje: +7 °C do +20 ° C</t>
  </si>
  <si>
    <t>Hladilna moč / COP število: pri A+35/W7*: 8,70kW / 2,15</t>
  </si>
  <si>
    <t>Raven zvočne moči "Lwa" (ugotovljena po ISO9614-2)</t>
  </si>
  <si>
    <t xml:space="preserve">  Temperatura zraka: +10 °C do +46 ° C</t>
  </si>
  <si>
    <t xml:space="preserve"> Toplotna moč / COP število:</t>
  </si>
  <si>
    <t>Temperatura toplotnega vira +2 ° C,</t>
  </si>
  <si>
    <t>Temperatura izhodne toplote 35 ° C.</t>
  </si>
  <si>
    <t>Omrežna napetost / Omrežna frekv. HE: 230 V / 50 Hz</t>
  </si>
  <si>
    <t>Dobava in montaža priključni ventil (predtok in povratek) 2 kos</t>
  </si>
  <si>
    <t>Dobava in montaža temperaturno tipalo NTC 5K za bojer STV</t>
  </si>
  <si>
    <t>Dobava in montaža temperaturno tipalo NTC 5K za kretnico</t>
  </si>
  <si>
    <r>
      <t>Dobava in montaža vod povezave za hladilno sredstvo, 3/8</t>
    </r>
    <r>
      <rPr>
        <sz val="10"/>
        <rFont val="Arial"/>
        <family val="2"/>
      </rPr>
      <t>"</t>
    </r>
    <r>
      <rPr>
        <sz val="10"/>
        <rFont val="Arial CE"/>
        <family val="0"/>
      </rPr>
      <t>, dolžine 15 m</t>
    </r>
  </si>
  <si>
    <r>
      <t>Dobava in montaža vod povezave za hladilno sredstvo, 5/8</t>
    </r>
    <r>
      <rPr>
        <sz val="10"/>
        <rFont val="Arial"/>
        <family val="2"/>
      </rPr>
      <t>"</t>
    </r>
    <r>
      <rPr>
        <sz val="10"/>
        <rFont val="Arial CE"/>
        <family val="0"/>
      </rPr>
      <t>, dolžine 15 m</t>
    </r>
  </si>
  <si>
    <t>Dobava in montaža hranilnik energije WES 200 Eco-WP</t>
  </si>
  <si>
    <t>Dobava in montaža hranilnik energije tip WES 910 A-W-K,  bel</t>
  </si>
  <si>
    <t>Dobava in montaža set WES-A z varnostnim ventilom, odzračevalnim ventilom, ventilom za polnjenje/praznenje</t>
  </si>
  <si>
    <t>Dobava in montaža priključek za spiranje WSE</t>
  </si>
  <si>
    <t>Dobava in montaža priključek za cirkulacijo</t>
  </si>
  <si>
    <t>hladilnih sredstev R410A in R407C.</t>
  </si>
  <si>
    <t>Dobava in montaža osnovni priključni set ogrevanje WHI con-heat 25#1</t>
  </si>
  <si>
    <t>Dobava in montaža zunanje tipalo tip NTC 2k</t>
  </si>
  <si>
    <t>Dobava in montaža sobni nastavljalnik tip WEM-RG2 2.1</t>
  </si>
  <si>
    <t>Dobava in montaža tipalo kretnice 5 m NTC 5k</t>
  </si>
  <si>
    <t>Dobava in montaža razširitveni modul za dodatni ogrevalni krog WEM-EM-HK 2.1</t>
  </si>
  <si>
    <t>Dobava in montaža CAN-Bus kabel 3 m</t>
  </si>
  <si>
    <t>Dobava in montaža naležni termostat za talno ogrevanje (EM)</t>
  </si>
  <si>
    <t>Dobava in montaža ravni plinski ventil IG 1/2'' tip GAH-D s termičnim varovalom TAE</t>
  </si>
  <si>
    <t>Dobava in montaža priključni set WHA 4.0</t>
  </si>
  <si>
    <t>Dobava in montaža hidravlična kretnica 5 m3/h tip WHI comp 32-1-5 #1</t>
  </si>
  <si>
    <t>Dobava in montaža razdelilec za dva ogrevalna kroga WHI distri 25-2-3,5 #1</t>
  </si>
  <si>
    <t>Dobava in montaža razdelilec za tri ogrevalne kroge WHI distri 25-3-3,5 #1</t>
  </si>
  <si>
    <t>Dobava in montaža set za montažo WHP/WHM in razdelilca WHÜ-A DN25-1" na steno</t>
  </si>
  <si>
    <t>Dobava in montaža hitromontažni set z mešalnim ventilom WHI mix 25-7-8 #1</t>
  </si>
  <si>
    <t>Dobava in montaža hitromontažni set s varčno elektronsko črpalko WHI pump 25-7 #1</t>
  </si>
  <si>
    <t>možnostjo priključka za raztezno posodo.</t>
  </si>
  <si>
    <t>Toplotna izolacija za vse sestavne dele kot pribor.</t>
  </si>
  <si>
    <t>sestavljen iz zapor za predtok in povratek kotla, pritrdilnih obročev za WTC, polnilne in praznilne pipe,</t>
  </si>
  <si>
    <t>( talno gretje)</t>
  </si>
  <si>
    <t>(konvektorska veja in klimati)</t>
  </si>
  <si>
    <t xml:space="preserve">Držala, obešala, fiksne podpore, premične podpore ter ostalim materialom za pritrjevanje elementov, izdelana iz profilnega železa, po izdelavi minizirana, vključno z vijačnim in drobnim montažnim materialom. Pred izvedbo je potrebno pridobiti od izbranega sistemskega dobavitelja sistema predlog obešanja in prtirjevanja, ki ga potrdi projektant. Pred izvedbo je potrebno pridobiti od izbranega sistemskega dobavitelja sistema predlog obešanja in prtirjevanja, ki ga potrdi projektant.     </t>
  </si>
  <si>
    <t>Izvedba zagona in poskusnega obratovanja inštalacij in opreme s šolanjem osebja za posluževanje in primopredajo investitorju ter izdelavo zapisnika</t>
  </si>
  <si>
    <t>Izdelava navodil za uporabo in vzdrževanje inštalacij in opreme, organizacijsko zložena in označena v fasciklu, po posameznih sklopih instalacij oziroma opreme. Navodila se izdelajo v barvni kopiji.</t>
  </si>
  <si>
    <t>Izdelava shem inštalacij in opreme ogrevanja, hlajenja, vodovoda, plinov in prezračevanja v obstojni obliki,                        v okvirju, pod steklom, za pritrditev na zid;</t>
  </si>
  <si>
    <t xml:space="preserve">Električna priključitev vseh naprav in opreme </t>
  </si>
  <si>
    <t>Tlačni preizkus in izpiranje instalacije skupaj z čiščenjem lovilnikov nesnage</t>
  </si>
  <si>
    <t>Izvedba hidravličnega in termičnega ureguliranja inštalacij in opreme na izračunane pretoke in temperature ter izdelavo zapisnikov in sicer:
a) nastavitev obratov obtočnih črpalk,
b) nastavitev in ureguliranje regulacijskih ventilov, diferenčno-tlačnih regulatorjev, prestrujnih ventilov in ostalih                       ventilov skupaj z dobaviteljem opreme,
c) temperaturno ureguliranje posameznih prostorov,
d) nastavitev prednastavitvenih regulacijskih ventilov radiatorjev na nastavitvene vrednosti po podatkih, z mertivami mikroklime skozi celotno leto obratovanja sistema skupaj s poročilom.</t>
  </si>
  <si>
    <t>- hladilna voda 6/14°C
- hladilna moč:  2230W (v 2. hitrosti)
- padec tlaka na vodni strani: 5 kPa</t>
  </si>
  <si>
    <t>57.</t>
  </si>
  <si>
    <t>58.</t>
  </si>
  <si>
    <t>59.</t>
  </si>
  <si>
    <t>60.</t>
  </si>
  <si>
    <t>61.</t>
  </si>
  <si>
    <t>62.</t>
  </si>
  <si>
    <t>63.</t>
  </si>
  <si>
    <t>64.</t>
  </si>
  <si>
    <t>65.</t>
  </si>
  <si>
    <t>66.</t>
  </si>
  <si>
    <t>67.</t>
  </si>
  <si>
    <t>68.</t>
  </si>
  <si>
    <t>69.</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</si>
</sst>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 #,##0\ _D_i_n_-;_-* &quot;-&quot;\ _D_i_n_-;_-@_-"/>
    <numFmt numFmtId="170" formatCode="_-* #,##0.00\ &quot;Din&quot;_-;\-* #,##0.00\ &quot;Din&quot;_-;_-* &quot;-&quot;??\ &quot;Din&quot;_-;_-@_-"/>
    <numFmt numFmtId="171" formatCode="_-* #,##0.00\ _D_i_n_-;\-* #,##0.00\ _D_i_n_-;_-* &quot;-&quot;??\ _D_i_n_-;_-@_-"/>
    <numFmt numFmtId="172" formatCode="_-* #,##0\ _€_-;\-* #,##0\ _€_-;_-* &quot;-&quot;\ _€_-;_-@_-"/>
    <numFmt numFmtId="173" formatCode="_-* #,##0.00\ _€_-;\-* #,##0.00\ _€_-;_-* &quot;-&quot;??\ _€_-;_-@_-"/>
    <numFmt numFmtId="174" formatCode="_-* #,##0\ &quot;SIT&quot;_-;\-* #,##0\ &quot;SIT&quot;_-;_-* &quot;-&quot;\ &quot;SIT&quot;_-;_-@_-"/>
    <numFmt numFmtId="175" formatCode="_-* #,##0\ _S_I_T_-;\-* #,##0\ _S_I_T_-;_-* &quot;-&quot;\ _S_I_T_-;_-@_-"/>
    <numFmt numFmtId="176" formatCode="_-* #,##0.00\ &quot;SIT&quot;_-;\-* #,##0.00\ &quot;SIT&quot;_-;_-* &quot;-&quot;??\ &quot;SIT&quot;_-;_-@_-"/>
    <numFmt numFmtId="177" formatCode="_-* #,##0.00\ _S_I_T_-;\-* #,##0.00\ _S_I_T_-;_-* &quot;-&quot;??\ _S_I_T_-;_-@_-"/>
    <numFmt numFmtId="178" formatCode="_(* #,##0.00_);_(* \(#,##0.00\);_(* &quot;-&quot;??_);_(@_)"/>
    <numFmt numFmtId="179" formatCode="#,##0.00\ _S_I_T"/>
    <numFmt numFmtId="180" formatCode="#,##0.00\ [$€-1]"/>
    <numFmt numFmtId="181" formatCode="#,##0.00\ &quot;€&quot;"/>
    <numFmt numFmtId="182" formatCode="######"/>
    <numFmt numFmtId="183" formatCode="00&quot;.&quot;"/>
    <numFmt numFmtId="184" formatCode="0.0"/>
    <numFmt numFmtId="185" formatCode="#,##0.00\ [$SIT-424]"/>
    <numFmt numFmtId="186" formatCode="#,##0.00\ [$EUR]"/>
    <numFmt numFmtId="187" formatCode="#,##0.0"/>
    <numFmt numFmtId="188" formatCode="#,##0\ [$€-1]"/>
    <numFmt numFmtId="189" formatCode="&quot;True&quot;;&quot;True&quot;;&quot;False&quot;"/>
    <numFmt numFmtId="190" formatCode="&quot;On&quot;;&quot;On&quot;;&quot;Off&quot;"/>
    <numFmt numFmtId="191" formatCode="[$€-2]\ #,##0.00_);[Red]\([$€-2]\ #,##0.00\)"/>
    <numFmt numFmtId="192" formatCode="#,##0.00\ _D_i_n"/>
    <numFmt numFmtId="193" formatCode="0.00;[Red]0.00"/>
    <numFmt numFmtId="194" formatCode="_-* #,##0\ &quot;DM&quot;_-;\-* #,##0\ &quot;DM&quot;_-;_-* &quot;-&quot;\ &quot;DM&quot;_-;_-@_-"/>
    <numFmt numFmtId="195" formatCode="_-* #,##0\ _D_M_-;\-* #,##0\ _D_M_-;_-* &quot;-&quot;\ _D_M_-;_-@_-"/>
    <numFmt numFmtId="196" formatCode="_-* #,##0.00\ &quot;DM&quot;_-;\-* #,##0.00\ &quot;DM&quot;_-;_-* &quot;-&quot;??\ &quot;DM&quot;_-;_-@_-"/>
    <numFmt numFmtId="197" formatCode="_-* #,##0.00\ _D_M_-;\-* #,##0.00\ _D_M_-;_-* &quot;-&quot;??\ _D_M_-;_-@_-"/>
    <numFmt numFmtId="198" formatCode="d/\ mmmm\ yyyy"/>
    <numFmt numFmtId="199" formatCode="#,##0.00\ [$€-424]"/>
    <numFmt numFmtId="200" formatCode="#,##0.00\ [$€-1];\-#,##0.00\ [$€-1]"/>
    <numFmt numFmtId="201" formatCode="[$€-2]\ #,##0.00"/>
    <numFmt numFmtId="202" formatCode="_([$€-2]\ * #,##0.00_);_([$€-2]\ * \(#,##0.00\);_([$€-2]\ * &quot;-&quot;??_);_(@_)"/>
    <numFmt numFmtId="203" formatCode="#,##0.00\ &quot;SIT&quot;"/>
    <numFmt numFmtId="204" formatCode="_ * #,##0_-\ &quot;SLT&quot;_ ;_ * #,##0\-\ &quot;SLT&quot;_ ;_ * &quot;-&quot;_-\ &quot;SLT&quot;_ ;_ @_ "/>
    <numFmt numFmtId="205" formatCode="_ * #,##0_-\ _S_L_T_ ;_ * #,##0\-\ _S_L_T_ ;_ * &quot;-&quot;_-\ _S_L_T_ ;_ @_ "/>
    <numFmt numFmtId="206" formatCode="_ * #,##0.00_-\ &quot;SLT&quot;_ ;_ * #,##0.00\-\ &quot;SLT&quot;_ ;_ * &quot;-&quot;??_-\ &quot;SLT&quot;_ ;_ @_ "/>
    <numFmt numFmtId="207" formatCode="_ * #,##0.00_-\ _S_L_T_ ;_ * #,##0.00\-\ _S_L_T_ ;_ * &quot;-&quot;??_-\ _S_L_T_ ;_ @_ "/>
    <numFmt numFmtId="208" formatCode="[$€-C07]\ #,##0.00"/>
    <numFmt numFmtId="209" formatCode="#,##0.00\ [$€-407]"/>
    <numFmt numFmtId="210" formatCode="#,##0.00\ _€"/>
    <numFmt numFmtId="211" formatCode="#,##0.0\ &quot;€&quot;"/>
  </numFmts>
  <fonts count="73">
    <font>
      <sz val="10"/>
      <name val="Arial"/>
      <family val="0"/>
    </font>
    <font>
      <u val="single"/>
      <sz val="10"/>
      <color indexed="12"/>
      <name val="Arial CE"/>
      <family val="0"/>
    </font>
    <font>
      <sz val="10"/>
      <name val="Arial CE"/>
      <family val="0"/>
    </font>
    <font>
      <u val="single"/>
      <sz val="10"/>
      <color indexed="36"/>
      <name val="Arial CE"/>
      <family val="0"/>
    </font>
    <font>
      <b/>
      <sz val="10"/>
      <name val="Arial CE"/>
      <family val="0"/>
    </font>
    <font>
      <b/>
      <sz val="10"/>
      <name val="Arial"/>
      <family val="2"/>
    </font>
    <font>
      <sz val="12"/>
      <name val="Courier"/>
      <family val="3"/>
    </font>
    <font>
      <i/>
      <sz val="10"/>
      <name val="Arial"/>
      <family val="2"/>
    </font>
    <font>
      <b/>
      <sz val="14"/>
      <name val="Arial"/>
      <family val="2"/>
    </font>
    <font>
      <b/>
      <sz val="12"/>
      <name val="Arial Narrow"/>
      <family val="2"/>
    </font>
    <font>
      <b/>
      <sz val="12"/>
      <name val="Arial"/>
      <family val="2"/>
    </font>
    <font>
      <b/>
      <sz val="10"/>
      <color indexed="10"/>
      <name val="Arial CE"/>
      <family val="0"/>
    </font>
    <font>
      <sz val="10"/>
      <color indexed="10"/>
      <name val="Arial CE"/>
      <family val="2"/>
    </font>
    <font>
      <sz val="11"/>
      <name val="Times New Roman"/>
      <family val="1"/>
    </font>
    <font>
      <sz val="10"/>
      <name val="Times New Roman"/>
      <family val="1"/>
    </font>
    <font>
      <sz val="10"/>
      <name val="Gatineau"/>
      <family val="0"/>
    </font>
    <font>
      <b/>
      <sz val="10"/>
      <name val="Tahoma"/>
      <family val="2"/>
    </font>
    <font>
      <sz val="10"/>
      <name val="Tahoma"/>
      <family val="2"/>
    </font>
    <font>
      <sz val="10"/>
      <color indexed="8"/>
      <name val="Tahoma"/>
      <family val="2"/>
    </font>
    <font>
      <sz val="10"/>
      <color indexed="10"/>
      <name val="Tahoma"/>
      <family val="2"/>
    </font>
    <font>
      <i/>
      <sz val="10"/>
      <name val="Tahoma"/>
      <family val="2"/>
    </font>
    <font>
      <b/>
      <sz val="11"/>
      <name val="Tahoma"/>
      <family val="2"/>
    </font>
    <font>
      <vertAlign val="subscript"/>
      <sz val="10"/>
      <name val="Tahoma"/>
      <family val="2"/>
    </font>
    <font>
      <b/>
      <sz val="12"/>
      <name val="Tahoma"/>
      <family val="2"/>
    </font>
    <font>
      <sz val="11"/>
      <name val="Tahoma"/>
      <family val="2"/>
    </font>
    <font>
      <u val="single"/>
      <sz val="10"/>
      <name val="Tahoma"/>
      <family val="2"/>
    </font>
    <font>
      <u val="single"/>
      <sz val="10"/>
      <color indexed="12"/>
      <name val="Tahoma"/>
      <family val="2"/>
    </font>
    <font>
      <b/>
      <sz val="10"/>
      <color indexed="10"/>
      <name val="Tahoma"/>
      <family val="2"/>
    </font>
    <font>
      <vertAlign val="superscript"/>
      <sz val="10"/>
      <name val="Tahoma"/>
      <family val="2"/>
    </font>
    <font>
      <sz val="12"/>
      <name val="Tahoma"/>
      <family val="2"/>
    </font>
    <font>
      <sz val="12"/>
      <color indexed="10"/>
      <name val="Tahoma"/>
      <family val="2"/>
    </font>
    <font>
      <sz val="9"/>
      <name val="Tahoma"/>
      <family val="2"/>
    </font>
    <font>
      <b/>
      <sz val="12"/>
      <color indexed="10"/>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u val="single"/>
      <sz val="10"/>
      <color indexed="8"/>
      <name val="Tahoma"/>
      <family val="2"/>
    </font>
    <font>
      <sz val="9"/>
      <color indexed="8"/>
      <name val="Tahoma"/>
      <family val="2"/>
    </font>
    <font>
      <b/>
      <sz val="10"/>
      <color indexed="8"/>
      <name val="Tahoma"/>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Tahoma"/>
      <family val="2"/>
    </font>
    <font>
      <sz val="10"/>
      <color theme="1"/>
      <name val="Tahoma"/>
      <family val="2"/>
    </font>
    <font>
      <u val="single"/>
      <sz val="10"/>
      <color theme="1"/>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1499900072813034"/>
        <bgColor indexed="64"/>
      </patternFill>
    </fill>
    <fill>
      <patternFill patternType="solid">
        <fgColor rgb="FFFFC000"/>
        <bgColor indexed="64"/>
      </patternFill>
    </fill>
    <fill>
      <patternFill patternType="solid">
        <fgColor rgb="FFFFFF00"/>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medium"/>
      <bottom>
        <color indexed="63"/>
      </bottom>
    </border>
    <border>
      <left style="medium"/>
      <right style="medium"/>
      <top style="thin"/>
      <bottom style="medium"/>
    </border>
    <border>
      <left>
        <color indexed="63"/>
      </left>
      <right style="medium"/>
      <top style="medium"/>
      <bottom style="mediu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medium"/>
      <right>
        <color indexed="63"/>
      </right>
      <top style="medium"/>
      <bottom style="medium"/>
    </border>
    <border>
      <left>
        <color indexed="63"/>
      </left>
      <right>
        <color indexed="63"/>
      </right>
      <top style="medium"/>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hair"/>
      <right style="hair"/>
      <top style="hair"/>
      <bottom style="hair"/>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20" borderId="0" applyNumberFormat="0" applyBorder="0" applyAlignment="0" applyProtection="0"/>
    <xf numFmtId="0" fontId="1" fillId="0" borderId="0" applyNumberFormat="0" applyFill="0" applyBorder="0" applyAlignment="0" applyProtection="0"/>
    <xf numFmtId="0" fontId="56" fillId="21" borderId="1" applyNumberFormat="0" applyAlignment="0" applyProtection="0"/>
    <xf numFmtId="0" fontId="57" fillId="0" borderId="0" applyNumberFormat="0" applyFill="0" applyBorder="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0" fontId="2" fillId="0" borderId="0">
      <alignment/>
      <protection/>
    </xf>
    <xf numFmtId="0" fontId="0" fillId="0" borderId="0">
      <alignment/>
      <protection/>
    </xf>
    <xf numFmtId="0" fontId="2" fillId="0" borderId="0">
      <alignment/>
      <protection/>
    </xf>
    <xf numFmtId="0" fontId="0" fillId="0" borderId="0">
      <alignment/>
      <protection/>
    </xf>
    <xf numFmtId="0" fontId="53" fillId="0" borderId="0">
      <alignment/>
      <protection/>
    </xf>
    <xf numFmtId="0" fontId="13"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2" fillId="0" borderId="0">
      <alignment/>
      <protection/>
    </xf>
    <xf numFmtId="0" fontId="13" fillId="0" borderId="0">
      <alignment/>
      <protection/>
    </xf>
    <xf numFmtId="0" fontId="53"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2" fillId="0" borderId="0">
      <alignment/>
      <protection/>
    </xf>
    <xf numFmtId="0" fontId="6" fillId="0" borderId="0">
      <alignment/>
      <protection/>
    </xf>
    <xf numFmtId="0" fontId="61"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37" fontId="6" fillId="0" borderId="0">
      <alignment/>
      <protection/>
    </xf>
    <xf numFmtId="0" fontId="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64" fillId="0" borderId="6" applyNumberFormat="0" applyFill="0" applyAlignment="0" applyProtection="0"/>
    <xf numFmtId="0" fontId="65" fillId="30" borderId="7" applyNumberFormat="0" applyAlignment="0" applyProtection="0"/>
    <xf numFmtId="0" fontId="66" fillId="21" borderId="8" applyNumberFormat="0" applyAlignment="0" applyProtection="0"/>
    <xf numFmtId="0" fontId="67" fillId="31"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176" fontId="2" fillId="0" borderId="0" applyFont="0" applyFill="0" applyBorder="0" applyAlignment="0" applyProtection="0"/>
    <xf numFmtId="44" fontId="2" fillId="0" borderId="0" applyFont="0" applyFill="0" applyBorder="0" applyAlignment="0" applyProtection="0"/>
    <xf numFmtId="44" fontId="53" fillId="0" borderId="0" applyFon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0" fillId="0" borderId="0" applyFont="0" applyFill="0" applyBorder="0" applyAlignment="0" applyProtection="0"/>
    <xf numFmtId="177" fontId="2" fillId="0" borderId="0" applyFont="0" applyFill="0" applyBorder="0" applyAlignment="0" applyProtection="0"/>
    <xf numFmtId="177" fontId="13"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2"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7" fontId="0" fillId="0" borderId="0" applyFont="0" applyFill="0" applyBorder="0" applyAlignment="0" applyProtection="0"/>
    <xf numFmtId="177" fontId="15" fillId="0" borderId="0" applyFont="0" applyFill="0" applyBorder="0" applyAlignment="0" applyProtection="0"/>
    <xf numFmtId="0" fontId="68" fillId="32" borderId="8" applyNumberFormat="0" applyAlignment="0" applyProtection="0"/>
    <xf numFmtId="0" fontId="69" fillId="0" borderId="9" applyNumberFormat="0" applyFill="0" applyAlignment="0" applyProtection="0"/>
  </cellStyleXfs>
  <cellXfs count="503">
    <xf numFmtId="0" fontId="0" fillId="0" borderId="0" xfId="0" applyAlignment="1">
      <alignment/>
    </xf>
    <xf numFmtId="0" fontId="0" fillId="0" borderId="0" xfId="0" applyFont="1" applyAlignment="1">
      <alignment/>
    </xf>
    <xf numFmtId="0" fontId="4" fillId="0" borderId="0" xfId="61" applyFont="1" applyFill="1" applyAlignment="1" quotePrefix="1">
      <alignment horizontal="left" vertical="top"/>
      <protection/>
    </xf>
    <xf numFmtId="0" fontId="2" fillId="0" borderId="0" xfId="61" applyFont="1" applyFill="1" applyAlignment="1">
      <alignment wrapText="1"/>
      <protection/>
    </xf>
    <xf numFmtId="0" fontId="2" fillId="0" borderId="0" xfId="61" applyFont="1" applyFill="1" applyAlignment="1">
      <alignment horizontal="left"/>
      <protection/>
    </xf>
    <xf numFmtId="4" fontId="2" fillId="0" borderId="0" xfId="61" applyNumberFormat="1" applyFont="1" applyFill="1" applyAlignment="1">
      <alignment horizontal="right"/>
      <protection/>
    </xf>
    <xf numFmtId="0" fontId="2" fillId="0" borderId="0" xfId="61" applyFont="1" applyFill="1" applyAlignment="1">
      <alignment horizontal="right"/>
      <protection/>
    </xf>
    <xf numFmtId="0" fontId="2" fillId="0" borderId="0" xfId="61" applyFont="1" applyFill="1">
      <alignment/>
      <protection/>
    </xf>
    <xf numFmtId="0" fontId="4" fillId="0" borderId="0" xfId="61" applyFont="1" applyFill="1" applyAlignment="1">
      <alignment horizontal="center" vertical="top"/>
      <protection/>
    </xf>
    <xf numFmtId="0" fontId="0" fillId="0" borderId="0" xfId="0" applyBorder="1" applyAlignment="1">
      <alignment/>
    </xf>
    <xf numFmtId="0" fontId="7"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xf>
    <xf numFmtId="0" fontId="9" fillId="0" borderId="0" xfId="0" applyFont="1" applyBorder="1" applyAlignment="1">
      <alignment/>
    </xf>
    <xf numFmtId="0" fontId="9" fillId="0" borderId="0" xfId="0" applyFont="1" applyAlignment="1">
      <alignment/>
    </xf>
    <xf numFmtId="0" fontId="5" fillId="0" borderId="0" xfId="0" applyFont="1" applyBorder="1" applyAlignment="1">
      <alignment horizontal="center"/>
    </xf>
    <xf numFmtId="0" fontId="5" fillId="0" borderId="0" xfId="0" applyFont="1" applyBorder="1" applyAlignment="1">
      <alignment horizontal="center" vertical="center"/>
    </xf>
    <xf numFmtId="0" fontId="0" fillId="0" borderId="0" xfId="0" applyAlignment="1">
      <alignment horizontal="center"/>
    </xf>
    <xf numFmtId="4" fontId="0" fillId="0" borderId="0" xfId="0" applyNumberFormat="1" applyFont="1" applyBorder="1" applyAlignment="1">
      <alignment horizontal="right"/>
    </xf>
    <xf numFmtId="0" fontId="11" fillId="0" borderId="0" xfId="58" applyFont="1" applyFill="1" applyBorder="1" applyAlignment="1" quotePrefix="1">
      <alignment horizontal="left" vertical="top"/>
      <protection/>
    </xf>
    <xf numFmtId="0" fontId="12" fillId="0" borderId="0" xfId="58" applyFont="1" applyFill="1" applyAlignment="1">
      <alignment horizontal="right"/>
      <protection/>
    </xf>
    <xf numFmtId="0" fontId="12" fillId="0" borderId="0" xfId="58" applyFont="1" applyFill="1">
      <alignment/>
      <protection/>
    </xf>
    <xf numFmtId="0" fontId="11" fillId="0" borderId="0" xfId="58" applyFont="1" applyFill="1" applyBorder="1" applyAlignment="1">
      <alignment vertical="top"/>
      <protection/>
    </xf>
    <xf numFmtId="0" fontId="11" fillId="0" borderId="0" xfId="58" applyFont="1" applyFill="1" applyAlignment="1">
      <alignment horizontal="right"/>
      <protection/>
    </xf>
    <xf numFmtId="0" fontId="11" fillId="0" borderId="0" xfId="58" applyFont="1" applyFill="1">
      <alignment/>
      <protection/>
    </xf>
    <xf numFmtId="0" fontId="5" fillId="0" borderId="10" xfId="0" applyFont="1" applyBorder="1" applyAlignment="1">
      <alignment horizontal="center" vertical="center"/>
    </xf>
    <xf numFmtId="0" fontId="0" fillId="0" borderId="0" xfId="0" applyBorder="1" applyAlignment="1">
      <alignment horizontal="center"/>
    </xf>
    <xf numFmtId="4" fontId="0" fillId="33" borderId="10" xfId="0" applyNumberFormat="1" applyFont="1" applyFill="1" applyBorder="1" applyAlignment="1">
      <alignment horizontal="right" vertical="center"/>
    </xf>
    <xf numFmtId="4" fontId="0" fillId="0" borderId="11" xfId="0" applyNumberFormat="1" applyFont="1" applyBorder="1" applyAlignment="1">
      <alignment horizontal="right" vertical="center"/>
    </xf>
    <xf numFmtId="4" fontId="5" fillId="0" borderId="0" xfId="0" applyNumberFormat="1" applyFont="1" applyFill="1" applyBorder="1" applyAlignment="1">
      <alignment horizontal="center" vertical="center"/>
    </xf>
    <xf numFmtId="4" fontId="0" fillId="0" borderId="12" xfId="0" applyNumberFormat="1" applyFont="1" applyBorder="1" applyAlignment="1">
      <alignment horizontal="right" vertical="center"/>
    </xf>
    <xf numFmtId="4" fontId="5" fillId="0" borderId="0" xfId="0" applyNumberFormat="1" applyFont="1" applyBorder="1" applyAlignment="1">
      <alignment horizontal="center" vertical="center"/>
    </xf>
    <xf numFmtId="4" fontId="0" fillId="0" borderId="13" xfId="0" applyNumberFormat="1" applyFont="1" applyFill="1" applyBorder="1" applyAlignment="1">
      <alignment horizontal="right" vertical="center"/>
    </xf>
    <xf numFmtId="4" fontId="10" fillId="34" borderId="14" xfId="0" applyNumberFormat="1" applyFont="1" applyFill="1" applyBorder="1" applyAlignment="1">
      <alignment horizontal="right" vertical="center"/>
    </xf>
    <xf numFmtId="0" fontId="0" fillId="0" borderId="0" xfId="0" applyFont="1" applyAlignment="1">
      <alignment vertical="top" wrapText="1"/>
    </xf>
    <xf numFmtId="0" fontId="0" fillId="0" borderId="0" xfId="0" applyFont="1" applyAlignment="1">
      <alignment horizontal="left" vertical="top" wrapText="1"/>
    </xf>
    <xf numFmtId="199" fontId="17" fillId="0" borderId="0" xfId="55" applyNumberFormat="1" applyFont="1" applyBorder="1" applyAlignment="1">
      <alignment horizontal="right"/>
      <protection/>
    </xf>
    <xf numFmtId="1" fontId="17" fillId="0" borderId="0" xfId="64" applyNumberFormat="1" applyFont="1" applyFill="1" applyBorder="1" applyAlignment="1">
      <alignment horizontal="right"/>
      <protection/>
    </xf>
    <xf numFmtId="2" fontId="17" fillId="0" borderId="0" xfId="0" applyNumberFormat="1" applyFont="1" applyFill="1" applyBorder="1" applyAlignment="1">
      <alignment horizontal="left" vertical="top" wrapText="1"/>
    </xf>
    <xf numFmtId="49" fontId="16" fillId="0" borderId="0" xfId="61" applyNumberFormat="1" applyFont="1" applyFill="1" applyAlignment="1">
      <alignment vertical="top"/>
      <protection/>
    </xf>
    <xf numFmtId="0" fontId="17" fillId="0" borderId="0" xfId="61" applyFont="1" applyFill="1" applyAlignment="1">
      <alignment horizontal="left" vertical="top" wrapText="1"/>
      <protection/>
    </xf>
    <xf numFmtId="0" fontId="17" fillId="0" borderId="0" xfId="59" applyFont="1">
      <alignment/>
      <protection/>
    </xf>
    <xf numFmtId="0" fontId="21" fillId="0" borderId="0" xfId="61" applyFont="1" applyFill="1" applyAlignment="1">
      <alignment wrapText="1"/>
      <protection/>
    </xf>
    <xf numFmtId="0" fontId="17" fillId="19" borderId="15" xfId="61" applyFont="1" applyFill="1" applyBorder="1" applyAlignment="1">
      <alignment wrapText="1"/>
      <protection/>
    </xf>
    <xf numFmtId="0" fontId="17" fillId="0" borderId="0" xfId="61" applyFont="1" applyAlignment="1">
      <alignment horizontal="right"/>
      <protection/>
    </xf>
    <xf numFmtId="0" fontId="17" fillId="0" borderId="0" xfId="61" applyFont="1">
      <alignment/>
      <protection/>
    </xf>
    <xf numFmtId="0" fontId="17" fillId="0" borderId="0" xfId="0" applyFont="1" applyAlignment="1">
      <alignment horizontal="left"/>
    </xf>
    <xf numFmtId="0" fontId="17" fillId="0" borderId="0" xfId="0" applyFont="1" applyAlignment="1">
      <alignment vertical="top" wrapText="1"/>
    </xf>
    <xf numFmtId="0" fontId="17" fillId="0" borderId="0" xfId="0" applyFont="1" applyAlignment="1">
      <alignment horizontal="left" wrapText="1"/>
    </xf>
    <xf numFmtId="0" fontId="17" fillId="0" borderId="0" xfId="0" applyFont="1" applyAlignment="1">
      <alignment horizontal="left" vertical="top" wrapText="1"/>
    </xf>
    <xf numFmtId="0" fontId="17" fillId="0" borderId="0" xfId="0" applyFont="1" applyAlignment="1">
      <alignment horizontal="center"/>
    </xf>
    <xf numFmtId="0" fontId="17" fillId="0" borderId="0" xfId="0" applyFont="1" applyAlignment="1">
      <alignment/>
    </xf>
    <xf numFmtId="0" fontId="20" fillId="0" borderId="0" xfId="0" applyFont="1" applyAlignment="1">
      <alignment vertical="top" wrapText="1"/>
    </xf>
    <xf numFmtId="49" fontId="17" fillId="0" borderId="0" xfId="0" applyNumberFormat="1" applyFont="1" applyAlignment="1">
      <alignment horizontal="left" vertical="top" wrapText="1"/>
    </xf>
    <xf numFmtId="2" fontId="17" fillId="0" borderId="0" xfId="57" applyNumberFormat="1" applyFont="1" applyBorder="1" applyAlignment="1">
      <alignment vertical="top" wrapText="1"/>
      <protection/>
    </xf>
    <xf numFmtId="0" fontId="17" fillId="0" borderId="0" xfId="0" applyNumberFormat="1" applyFont="1" applyAlignment="1">
      <alignment vertical="top" wrapText="1"/>
    </xf>
    <xf numFmtId="0" fontId="17" fillId="0" borderId="0" xfId="0" applyFont="1" applyAlignment="1">
      <alignment horizontal="justify" vertical="top"/>
    </xf>
    <xf numFmtId="0" fontId="17" fillId="0" borderId="0" xfId="0" applyNumberFormat="1" applyFont="1" applyFill="1" applyAlignment="1">
      <alignment vertical="top" wrapText="1"/>
    </xf>
    <xf numFmtId="0" fontId="17" fillId="0" borderId="0" xfId="55" applyFont="1" applyAlignment="1">
      <alignment horizontal="left" vertical="top" wrapText="1"/>
      <protection/>
    </xf>
    <xf numFmtId="0" fontId="17" fillId="0" borderId="0" xfId="66" applyFont="1" applyAlignment="1">
      <alignment horizontal="right" vertical="top"/>
      <protection/>
    </xf>
    <xf numFmtId="0" fontId="17" fillId="0" borderId="0" xfId="66" applyFont="1" applyAlignment="1">
      <alignment horizontal="left" vertical="top"/>
      <protection/>
    </xf>
    <xf numFmtId="0" fontId="17" fillId="0" borderId="0" xfId="44" applyNumberFormat="1" applyFont="1" applyFill="1" applyAlignment="1">
      <alignment vertical="top" wrapText="1"/>
      <protection/>
    </xf>
    <xf numFmtId="0" fontId="17" fillId="0" borderId="0" xfId="44" applyNumberFormat="1" applyFont="1" applyAlignment="1">
      <alignment vertical="top" wrapText="1"/>
      <protection/>
    </xf>
    <xf numFmtId="0" fontId="17" fillId="0" borderId="0" xfId="55" applyFont="1">
      <alignment/>
      <protection/>
    </xf>
    <xf numFmtId="0" fontId="17" fillId="0" borderId="0" xfId="48" applyFont="1" applyAlignment="1">
      <alignment horizontal="left" vertical="top" wrapText="1"/>
      <protection/>
    </xf>
    <xf numFmtId="0" fontId="17" fillId="0" borderId="0" xfId="55" applyFont="1" applyAlignment="1">
      <alignment vertical="top" wrapText="1"/>
      <protection/>
    </xf>
    <xf numFmtId="0" fontId="17" fillId="0" borderId="0" xfId="48" applyNumberFormat="1" applyFont="1" applyAlignment="1">
      <alignment horizontal="left" vertical="top" wrapText="1"/>
      <protection/>
    </xf>
    <xf numFmtId="0" fontId="17" fillId="0" borderId="0" xfId="55" applyNumberFormat="1" applyFont="1" applyAlignment="1">
      <alignment horizontal="left" vertical="top" wrapText="1"/>
      <protection/>
    </xf>
    <xf numFmtId="0" fontId="17" fillId="0" borderId="0" xfId="109" applyNumberFormat="1" applyFont="1" applyFill="1" applyBorder="1" applyAlignment="1">
      <alignment horizontal="left" vertical="top" wrapText="1"/>
    </xf>
    <xf numFmtId="0" fontId="17" fillId="0" borderId="0" xfId="109" applyNumberFormat="1" applyFont="1" applyFill="1" applyBorder="1" applyAlignment="1">
      <alignment horizontal="left"/>
    </xf>
    <xf numFmtId="0" fontId="17" fillId="0" borderId="0" xfId="0" applyFont="1" applyAlignment="1">
      <alignment vertical="top"/>
    </xf>
    <xf numFmtId="0" fontId="17" fillId="0" borderId="0" xfId="73" applyFont="1" applyAlignment="1">
      <alignment horizontal="left"/>
      <protection/>
    </xf>
    <xf numFmtId="0" fontId="17" fillId="0" borderId="0" xfId="0" applyFont="1" applyFill="1" applyAlignment="1">
      <alignment horizontal="left" vertical="top" wrapText="1"/>
    </xf>
    <xf numFmtId="0" fontId="17" fillId="0" borderId="0" xfId="55" applyFont="1" applyAlignment="1">
      <alignment horizontal="justify" vertical="top" wrapText="1"/>
      <protection/>
    </xf>
    <xf numFmtId="0" fontId="16" fillId="0" borderId="0" xfId="55" applyFont="1">
      <alignment/>
      <protection/>
    </xf>
    <xf numFmtId="2" fontId="17" fillId="0" borderId="0" xfId="0" applyNumberFormat="1" applyFont="1" applyAlignment="1">
      <alignment vertical="top" wrapText="1"/>
    </xf>
    <xf numFmtId="0" fontId="17" fillId="0" borderId="0" xfId="48" applyFont="1">
      <alignment/>
      <protection/>
    </xf>
    <xf numFmtId="0" fontId="17" fillId="0" borderId="0" xfId="55" applyFont="1" applyBorder="1">
      <alignment/>
      <protection/>
    </xf>
    <xf numFmtId="0" fontId="17" fillId="0" borderId="0" xfId="55" applyFont="1" applyBorder="1" applyAlignment="1">
      <alignment horizontal="justify" vertical="top" wrapText="1"/>
      <protection/>
    </xf>
    <xf numFmtId="0" fontId="17" fillId="0" borderId="0" xfId="48" applyFont="1" applyAlignment="1">
      <alignment horizontal="justify" vertical="top" wrapText="1"/>
      <protection/>
    </xf>
    <xf numFmtId="0" fontId="21" fillId="0" borderId="0" xfId="55" applyFont="1" applyAlignment="1">
      <alignment horizontal="justify" vertical="top" wrapText="1"/>
      <protection/>
    </xf>
    <xf numFmtId="0" fontId="21" fillId="0" borderId="0" xfId="55" applyFont="1">
      <alignment/>
      <protection/>
    </xf>
    <xf numFmtId="0" fontId="21" fillId="0" borderId="0" xfId="61" applyFont="1" applyFill="1" applyAlignment="1">
      <alignment horizontal="right"/>
      <protection/>
    </xf>
    <xf numFmtId="0" fontId="21" fillId="0" borderId="0" xfId="61" applyFont="1" applyFill="1">
      <alignment/>
      <protection/>
    </xf>
    <xf numFmtId="1" fontId="17" fillId="0" borderId="0" xfId="104" applyNumberFormat="1" applyFont="1" applyAlignment="1">
      <alignment horizontal="right" vertical="top"/>
    </xf>
    <xf numFmtId="1" fontId="21" fillId="0" borderId="0" xfId="104" applyNumberFormat="1" applyFont="1" applyAlignment="1">
      <alignment horizontal="right" vertical="top"/>
    </xf>
    <xf numFmtId="1" fontId="21" fillId="0" borderId="0" xfId="61" applyNumberFormat="1" applyFont="1" applyFill="1" applyBorder="1" applyAlignment="1">
      <alignment horizontal="right"/>
      <protection/>
    </xf>
    <xf numFmtId="1" fontId="17" fillId="19" borderId="15" xfId="61" applyNumberFormat="1" applyFont="1" applyFill="1" applyBorder="1" applyAlignment="1">
      <alignment horizontal="right" vertical="top"/>
      <protection/>
    </xf>
    <xf numFmtId="1" fontId="17" fillId="0" borderId="0" xfId="100" applyNumberFormat="1" applyFont="1" applyAlignment="1">
      <alignment horizontal="right" vertical="top"/>
    </xf>
    <xf numFmtId="1" fontId="17" fillId="0" borderId="0" xfId="44" applyNumberFormat="1" applyFont="1" applyBorder="1" applyAlignment="1">
      <alignment horizontal="right" wrapText="1"/>
      <protection/>
    </xf>
    <xf numFmtId="1" fontId="17" fillId="0" borderId="0" xfId="59" applyNumberFormat="1" applyFont="1" applyFill="1" applyAlignment="1" applyProtection="1">
      <alignment horizontal="right"/>
      <protection locked="0"/>
    </xf>
    <xf numFmtId="1" fontId="17" fillId="0" borderId="0" xfId="109" applyNumberFormat="1" applyFont="1" applyFill="1" applyBorder="1" applyAlignment="1">
      <alignment horizontal="right" wrapText="1"/>
    </xf>
    <xf numFmtId="1" fontId="17" fillId="0" borderId="0" xfId="0" applyNumberFormat="1" applyFont="1" applyAlignment="1">
      <alignment horizontal="right"/>
    </xf>
    <xf numFmtId="1" fontId="17" fillId="0" borderId="0" xfId="73" applyNumberFormat="1" applyFont="1" applyAlignment="1" applyProtection="1">
      <alignment horizontal="right"/>
      <protection locked="0"/>
    </xf>
    <xf numFmtId="1" fontId="17" fillId="0" borderId="0" xfId="0" applyNumberFormat="1" applyFont="1" applyAlignment="1" applyProtection="1">
      <alignment horizontal="right"/>
      <protection locked="0"/>
    </xf>
    <xf numFmtId="49" fontId="17" fillId="0" borderId="0" xfId="0" applyNumberFormat="1" applyFont="1" applyBorder="1" applyAlignment="1">
      <alignment horizontal="left" vertical="top" wrapText="1"/>
    </xf>
    <xf numFmtId="199" fontId="17" fillId="0" borderId="0" xfId="0" applyNumberFormat="1" applyFont="1" applyAlignment="1">
      <alignment/>
    </xf>
    <xf numFmtId="180" fontId="17" fillId="0" borderId="0" xfId="0" applyNumberFormat="1" applyFont="1" applyAlignment="1">
      <alignment/>
    </xf>
    <xf numFmtId="4" fontId="17" fillId="0" borderId="0" xfId="0" applyNumberFormat="1" applyFont="1" applyAlignment="1">
      <alignment/>
    </xf>
    <xf numFmtId="0" fontId="17" fillId="0" borderId="0" xfId="0" applyFont="1" applyAlignment="1">
      <alignment wrapText="1"/>
    </xf>
    <xf numFmtId="49" fontId="17" fillId="0" borderId="0" xfId="0" applyNumberFormat="1" applyFont="1" applyBorder="1" applyAlignment="1" quotePrefix="1">
      <alignment horizontal="left" vertical="top" wrapText="1"/>
    </xf>
    <xf numFmtId="0" fontId="17" fillId="0" borderId="0" xfId="0" applyFont="1" applyBorder="1" applyAlignment="1">
      <alignment wrapText="1"/>
    </xf>
    <xf numFmtId="199" fontId="17" fillId="0" borderId="0" xfId="0" applyNumberFormat="1" applyFont="1" applyBorder="1" applyAlignment="1">
      <alignment/>
    </xf>
    <xf numFmtId="49" fontId="17" fillId="0" borderId="0" xfId="0" applyNumberFormat="1" applyFont="1" applyAlignment="1">
      <alignment horizontal="left" vertical="top"/>
    </xf>
    <xf numFmtId="0" fontId="17" fillId="0" borderId="0" xfId="0" applyFont="1" applyAlignment="1" quotePrefix="1">
      <alignment horizontal="left" wrapText="1"/>
    </xf>
    <xf numFmtId="2" fontId="17" fillId="0" borderId="0" xfId="0" applyNumberFormat="1" applyFont="1" applyAlignment="1">
      <alignment horizontal="left"/>
    </xf>
    <xf numFmtId="4" fontId="17" fillId="0" borderId="0" xfId="0" applyNumberFormat="1" applyFont="1" applyAlignment="1">
      <alignment horizontal="right"/>
    </xf>
    <xf numFmtId="2" fontId="17" fillId="0" borderId="0" xfId="0" applyNumberFormat="1" applyFont="1" applyBorder="1" applyAlignment="1">
      <alignment horizontal="left" vertical="top" wrapText="1"/>
    </xf>
    <xf numFmtId="199" fontId="17" fillId="0" borderId="0" xfId="0" applyNumberFormat="1" applyFont="1" applyAlignment="1">
      <alignment horizontal="center"/>
    </xf>
    <xf numFmtId="0" fontId="17" fillId="0" borderId="0" xfId="61" applyFont="1" applyFill="1" applyAlignment="1">
      <alignment wrapText="1"/>
      <protection/>
    </xf>
    <xf numFmtId="1" fontId="19" fillId="0" borderId="0" xfId="61" applyNumberFormat="1" applyFont="1" applyFill="1" applyBorder="1" applyAlignment="1">
      <alignment horizontal="right"/>
      <protection/>
    </xf>
    <xf numFmtId="0" fontId="17" fillId="0" borderId="0" xfId="61" applyFont="1" applyFill="1" applyAlignment="1">
      <alignment horizontal="right"/>
      <protection/>
    </xf>
    <xf numFmtId="0" fontId="17" fillId="0" borderId="0" xfId="61" applyFont="1" applyFill="1">
      <alignment/>
      <protection/>
    </xf>
    <xf numFmtId="49" fontId="17" fillId="0" borderId="0" xfId="0" applyNumberFormat="1" applyFont="1" applyFill="1" applyBorder="1" applyAlignment="1">
      <alignment horizontal="left" vertical="top"/>
    </xf>
    <xf numFmtId="49" fontId="17" fillId="0" borderId="0" xfId="70" applyNumberFormat="1" applyFont="1" applyFill="1" applyBorder="1" applyAlignment="1">
      <alignment horizontal="left" vertical="top"/>
      <protection/>
    </xf>
    <xf numFmtId="0" fontId="17" fillId="0" borderId="0" xfId="0" applyFont="1" applyFill="1" applyBorder="1" applyAlignment="1">
      <alignment horizontal="left" vertical="top"/>
    </xf>
    <xf numFmtId="49" fontId="17" fillId="0" borderId="0" xfId="61" applyNumberFormat="1" applyFont="1" applyFill="1" applyAlignment="1">
      <alignment horizontal="left" vertical="top"/>
      <protection/>
    </xf>
    <xf numFmtId="49" fontId="17" fillId="0" borderId="0" xfId="0" applyNumberFormat="1" applyFont="1" applyBorder="1" applyAlignment="1">
      <alignment horizontal="left" vertical="top"/>
    </xf>
    <xf numFmtId="0" fontId="17" fillId="0" borderId="0" xfId="61" applyFont="1" applyFill="1" applyAlignment="1" quotePrefix="1">
      <alignment horizontal="left" vertical="top" wrapText="1"/>
      <protection/>
    </xf>
    <xf numFmtId="4" fontId="17" fillId="0" borderId="0" xfId="59" applyNumberFormat="1" applyFont="1" applyFill="1" applyAlignment="1" applyProtection="1">
      <alignment horizontal="left"/>
      <protection locked="0"/>
    </xf>
    <xf numFmtId="49" fontId="17" fillId="0" borderId="0" xfId="61" applyNumberFormat="1" applyFont="1" applyFill="1" applyAlignment="1">
      <alignment vertical="top"/>
      <protection/>
    </xf>
    <xf numFmtId="1" fontId="17" fillId="0" borderId="0" xfId="0" applyNumberFormat="1" applyFont="1" applyBorder="1" applyAlignment="1">
      <alignment horizontal="right"/>
    </xf>
    <xf numFmtId="1" fontId="18" fillId="0" borderId="0" xfId="0" applyNumberFormat="1" applyFont="1" applyAlignment="1">
      <alignment horizontal="right"/>
    </xf>
    <xf numFmtId="1" fontId="17" fillId="0" borderId="0" xfId="0" applyNumberFormat="1" applyFont="1" applyAlignment="1">
      <alignment horizontal="right" vertical="top" wrapText="1"/>
    </xf>
    <xf numFmtId="1" fontId="17" fillId="0" borderId="0" xfId="44" applyNumberFormat="1" applyFont="1" applyFill="1" applyBorder="1" applyAlignment="1">
      <alignment horizontal="right" wrapText="1"/>
      <protection/>
    </xf>
    <xf numFmtId="1" fontId="17" fillId="0" borderId="0" xfId="59" applyNumberFormat="1" applyFont="1" applyFill="1" applyAlignment="1">
      <alignment horizontal="right"/>
      <protection/>
    </xf>
    <xf numFmtId="1" fontId="17" fillId="0" borderId="0" xfId="61" applyNumberFormat="1" applyFont="1" applyFill="1" applyAlignment="1">
      <alignment horizontal="right" vertical="top" wrapText="1"/>
      <protection/>
    </xf>
    <xf numFmtId="1" fontId="17" fillId="0" borderId="0" xfId="55" applyNumberFormat="1" applyFont="1" applyAlignment="1">
      <alignment horizontal="right" vertical="top"/>
      <protection/>
    </xf>
    <xf numFmtId="1" fontId="17" fillId="0" borderId="0" xfId="55" applyNumberFormat="1" applyFont="1" applyBorder="1" applyAlignment="1">
      <alignment horizontal="right" vertical="top"/>
      <protection/>
    </xf>
    <xf numFmtId="2" fontId="17" fillId="0" borderId="0" xfId="104" applyNumberFormat="1" applyFont="1" applyAlignment="1">
      <alignment horizontal="left" vertical="center"/>
    </xf>
    <xf numFmtId="2" fontId="21" fillId="0" borderId="0" xfId="104" applyNumberFormat="1" applyFont="1" applyAlignment="1">
      <alignment horizontal="left" vertical="center"/>
    </xf>
    <xf numFmtId="0" fontId="21" fillId="0" borderId="0" xfId="61" applyFont="1" applyFill="1" applyAlignment="1">
      <alignment horizontal="left" vertical="center"/>
      <protection/>
    </xf>
    <xf numFmtId="0" fontId="17" fillId="0" borderId="0" xfId="61" applyFont="1" applyFill="1" applyAlignment="1">
      <alignment horizontal="left" vertical="center"/>
      <protection/>
    </xf>
    <xf numFmtId="0" fontId="17" fillId="19" borderId="15" xfId="61" applyFont="1" applyFill="1" applyBorder="1" applyAlignment="1">
      <alignment horizontal="left" vertical="center"/>
      <protection/>
    </xf>
    <xf numFmtId="2" fontId="17" fillId="0" borderId="0" xfId="100" applyNumberFormat="1" applyFont="1" applyAlignment="1">
      <alignment horizontal="left" vertical="center"/>
    </xf>
    <xf numFmtId="0" fontId="18" fillId="0" borderId="0" xfId="0" applyFont="1" applyAlignment="1">
      <alignment horizontal="left"/>
    </xf>
    <xf numFmtId="0" fontId="17" fillId="0" borderId="0" xfId="64" applyFont="1" applyFill="1" applyBorder="1" applyAlignment="1">
      <alignment horizontal="left"/>
      <protection/>
    </xf>
    <xf numFmtId="0" fontId="17" fillId="0" borderId="0" xfId="44" applyFont="1" applyFill="1" applyAlignment="1">
      <alignment horizontal="left" wrapText="1"/>
      <protection/>
    </xf>
    <xf numFmtId="2" fontId="17" fillId="0" borderId="0" xfId="104" applyNumberFormat="1" applyFont="1" applyAlignment="1">
      <alignment horizontal="left" vertical="top"/>
    </xf>
    <xf numFmtId="2" fontId="17" fillId="0" borderId="0" xfId="0" applyNumberFormat="1" applyFont="1" applyBorder="1" applyAlignment="1">
      <alignment horizontal="left"/>
    </xf>
    <xf numFmtId="2" fontId="17" fillId="0" borderId="0" xfId="100" applyNumberFormat="1" applyFont="1" applyAlignment="1">
      <alignment horizontal="left" vertical="top"/>
    </xf>
    <xf numFmtId="2" fontId="17" fillId="0" borderId="0" xfId="55" applyNumberFormat="1" applyFont="1" applyBorder="1" applyAlignment="1">
      <alignment horizontal="left" vertical="top"/>
      <protection/>
    </xf>
    <xf numFmtId="4" fontId="17" fillId="0" borderId="0" xfId="0" applyNumberFormat="1" applyFont="1" applyBorder="1" applyAlignment="1">
      <alignment horizontal="right"/>
    </xf>
    <xf numFmtId="0" fontId="17" fillId="0" borderId="0" xfId="0" applyFont="1" applyBorder="1" applyAlignment="1">
      <alignment/>
    </xf>
    <xf numFmtId="199" fontId="17" fillId="0" borderId="0" xfId="55" applyNumberFormat="1" applyFont="1" applyAlignment="1">
      <alignment horizontal="right" vertical="top"/>
      <protection/>
    </xf>
    <xf numFmtId="199" fontId="17" fillId="0" borderId="0" xfId="55" applyNumberFormat="1" applyFont="1" applyAlignment="1">
      <alignment horizontal="right"/>
      <protection/>
    </xf>
    <xf numFmtId="199" fontId="21" fillId="0" borderId="0" xfId="55" applyNumberFormat="1" applyFont="1" applyAlignment="1">
      <alignment horizontal="right" vertical="top"/>
      <protection/>
    </xf>
    <xf numFmtId="199" fontId="21" fillId="0" borderId="0" xfId="55" applyNumberFormat="1" applyFont="1" applyAlignment="1">
      <alignment horizontal="right"/>
      <protection/>
    </xf>
    <xf numFmtId="199" fontId="21" fillId="0" borderId="0" xfId="61" applyNumberFormat="1" applyFont="1" applyFill="1" applyAlignment="1">
      <alignment/>
      <protection/>
    </xf>
    <xf numFmtId="199" fontId="17" fillId="0" borderId="0" xfId="61" applyNumberFormat="1" applyFont="1" applyFill="1" applyAlignment="1">
      <alignment/>
      <protection/>
    </xf>
    <xf numFmtId="199" fontId="17" fillId="19" borderId="15" xfId="61" applyNumberFormat="1" applyFont="1" applyFill="1" applyBorder="1" applyAlignment="1">
      <alignment horizontal="center" vertical="top"/>
      <protection/>
    </xf>
    <xf numFmtId="199" fontId="17" fillId="19" borderId="15" xfId="61" applyNumberFormat="1" applyFont="1" applyFill="1" applyBorder="1" applyAlignment="1">
      <alignment horizontal="center"/>
      <protection/>
    </xf>
    <xf numFmtId="199" fontId="17" fillId="0" borderId="0" xfId="0" applyNumberFormat="1" applyFont="1" applyAlignment="1">
      <alignment/>
    </xf>
    <xf numFmtId="199" fontId="17" fillId="0" borderId="0" xfId="0" applyNumberFormat="1" applyFont="1" applyAlignment="1">
      <alignment horizontal="right"/>
    </xf>
    <xf numFmtId="199" fontId="17" fillId="0" borderId="0" xfId="55" applyNumberFormat="1" applyFont="1" applyAlignment="1">
      <alignment horizontal="right" vertical="center"/>
      <protection/>
    </xf>
    <xf numFmtId="199" fontId="17" fillId="0" borderId="0" xfId="48" applyNumberFormat="1" applyFont="1" applyAlignment="1">
      <alignment vertical="top"/>
      <protection/>
    </xf>
    <xf numFmtId="199" fontId="17" fillId="0" borderId="0" xfId="48" applyNumberFormat="1" applyFont="1" applyAlignment="1">
      <alignment/>
      <protection/>
    </xf>
    <xf numFmtId="199" fontId="17" fillId="0" borderId="0" xfId="44" applyNumberFormat="1" applyFont="1" applyBorder="1" applyAlignment="1">
      <alignment vertical="top"/>
      <protection/>
    </xf>
    <xf numFmtId="199" fontId="17" fillId="0" borderId="0" xfId="44" applyNumberFormat="1" applyFont="1" applyBorder="1" applyAlignment="1">
      <alignment/>
      <protection/>
    </xf>
    <xf numFmtId="199" fontId="17" fillId="0" borderId="0" xfId="60" applyNumberFormat="1" applyFont="1" applyFill="1" applyAlignment="1" applyProtection="1">
      <alignment horizontal="right"/>
      <protection locked="0"/>
    </xf>
    <xf numFmtId="199" fontId="17" fillId="0" borderId="0" xfId="0" applyNumberFormat="1" applyFont="1" applyFill="1" applyAlignment="1" applyProtection="1">
      <alignment horizontal="right"/>
      <protection locked="0"/>
    </xf>
    <xf numFmtId="199" fontId="17" fillId="0" borderId="0" xfId="62" applyNumberFormat="1" applyFont="1" applyAlignment="1" applyProtection="1">
      <alignment horizontal="right" wrapText="1"/>
      <protection/>
    </xf>
    <xf numFmtId="199" fontId="17" fillId="0" borderId="0" xfId="0" applyNumberFormat="1" applyFont="1" applyAlignment="1" applyProtection="1">
      <alignment horizontal="right"/>
      <protection locked="0"/>
    </xf>
    <xf numFmtId="199" fontId="17" fillId="0" borderId="0" xfId="0" applyNumberFormat="1" applyFont="1" applyAlignment="1" applyProtection="1">
      <alignment horizontal="right"/>
      <protection/>
    </xf>
    <xf numFmtId="199" fontId="17" fillId="0" borderId="0" xfId="55" applyNumberFormat="1" applyFont="1" applyBorder="1" applyAlignment="1">
      <alignment horizontal="right" vertical="top"/>
      <protection/>
    </xf>
    <xf numFmtId="1" fontId="17" fillId="0" borderId="0" xfId="0" applyNumberFormat="1" applyFont="1" applyAlignment="1">
      <alignment horizontal="center"/>
    </xf>
    <xf numFmtId="203" fontId="17" fillId="0" borderId="0" xfId="0" applyNumberFormat="1" applyFont="1" applyAlignment="1">
      <alignment horizontal="right" vertical="top"/>
    </xf>
    <xf numFmtId="203" fontId="16" fillId="0" borderId="0" xfId="0" applyNumberFormat="1" applyFont="1" applyBorder="1" applyAlignment="1">
      <alignment horizontal="right" vertical="top"/>
    </xf>
    <xf numFmtId="0" fontId="24" fillId="0" borderId="0" xfId="0" applyFont="1" applyBorder="1" applyAlignment="1">
      <alignment horizontal="right" vertical="top"/>
    </xf>
    <xf numFmtId="0" fontId="24" fillId="0" borderId="0" xfId="0" applyFont="1" applyAlignment="1">
      <alignment vertical="top"/>
    </xf>
    <xf numFmtId="0" fontId="17" fillId="0" borderId="0" xfId="0" applyFont="1" applyAlignment="1">
      <alignment horizontal="right" vertical="top"/>
    </xf>
    <xf numFmtId="4" fontId="17" fillId="0" borderId="0" xfId="0" applyNumberFormat="1" applyFont="1" applyAlignment="1">
      <alignment horizontal="center"/>
    </xf>
    <xf numFmtId="0" fontId="17" fillId="0" borderId="0" xfId="0" applyFont="1" applyAlignment="1">
      <alignment horizontal="right"/>
    </xf>
    <xf numFmtId="0" fontId="25" fillId="0" borderId="0" xfId="0" applyFont="1" applyAlignment="1">
      <alignment horizontal="justify" vertical="top"/>
    </xf>
    <xf numFmtId="0" fontId="17" fillId="0" borderId="0" xfId="0" applyFont="1" applyBorder="1" applyAlignment="1">
      <alignment horizontal="left"/>
    </xf>
    <xf numFmtId="0" fontId="17" fillId="0" borderId="0" xfId="0" applyFont="1" applyBorder="1" applyAlignment="1">
      <alignment horizontal="right"/>
    </xf>
    <xf numFmtId="4" fontId="17" fillId="0" borderId="0" xfId="0" applyNumberFormat="1" applyFont="1" applyBorder="1" applyAlignment="1">
      <alignment horizontal="center"/>
    </xf>
    <xf numFmtId="0" fontId="17" fillId="0" borderId="0" xfId="0" applyFont="1" applyBorder="1" applyAlignment="1">
      <alignment vertical="top"/>
    </xf>
    <xf numFmtId="0" fontId="17" fillId="0" borderId="0" xfId="0" applyNumberFormat="1" applyFont="1" applyBorder="1" applyAlignment="1">
      <alignment horizontal="left" vertical="top" wrapText="1"/>
    </xf>
    <xf numFmtId="0" fontId="17" fillId="0" borderId="0" xfId="0" applyFont="1" applyBorder="1" applyAlignment="1">
      <alignment/>
    </xf>
    <xf numFmtId="4" fontId="17" fillId="0" borderId="0" xfId="0" applyNumberFormat="1" applyFont="1" applyFill="1" applyBorder="1" applyAlignment="1">
      <alignment/>
    </xf>
    <xf numFmtId="0" fontId="26" fillId="0" borderId="0" xfId="36" applyFont="1" applyBorder="1" applyAlignment="1" applyProtection="1">
      <alignment/>
      <protection/>
    </xf>
    <xf numFmtId="4" fontId="17" fillId="0" borderId="0" xfId="0" applyNumberFormat="1" applyFont="1" applyBorder="1" applyAlignment="1">
      <alignment/>
    </xf>
    <xf numFmtId="0" fontId="16" fillId="0" borderId="0" xfId="0" applyFont="1" applyBorder="1" applyAlignment="1">
      <alignment/>
    </xf>
    <xf numFmtId="0" fontId="17" fillId="0" borderId="0" xfId="0" applyFont="1" applyFill="1" applyBorder="1" applyAlignment="1">
      <alignment/>
    </xf>
    <xf numFmtId="4" fontId="16" fillId="0" borderId="0" xfId="0" applyNumberFormat="1" applyFont="1" applyFill="1" applyBorder="1" applyAlignment="1">
      <alignment/>
    </xf>
    <xf numFmtId="49" fontId="16" fillId="0" borderId="0" xfId="0" applyNumberFormat="1" applyFont="1" applyBorder="1" applyAlignment="1">
      <alignment horizontal="left" vertical="top"/>
    </xf>
    <xf numFmtId="0" fontId="16" fillId="0" borderId="0" xfId="0" applyFont="1" applyBorder="1" applyAlignment="1">
      <alignment horizontal="left" wrapText="1"/>
    </xf>
    <xf numFmtId="2" fontId="16" fillId="0" borderId="0" xfId="0" applyNumberFormat="1" applyFont="1" applyBorder="1" applyAlignment="1">
      <alignment/>
    </xf>
    <xf numFmtId="1" fontId="16" fillId="0" borderId="0" xfId="0" applyNumberFormat="1" applyFont="1" applyBorder="1" applyAlignment="1">
      <alignment/>
    </xf>
    <xf numFmtId="186" fontId="16" fillId="0" borderId="0" xfId="0" applyNumberFormat="1" applyFont="1" applyBorder="1" applyAlignment="1">
      <alignment horizontal="right"/>
    </xf>
    <xf numFmtId="180" fontId="17" fillId="0" borderId="0" xfId="0" applyNumberFormat="1" applyFont="1" applyBorder="1" applyAlignment="1">
      <alignment/>
    </xf>
    <xf numFmtId="0" fontId="17" fillId="0" borderId="0" xfId="0" applyFont="1" applyAlignment="1">
      <alignment/>
    </xf>
    <xf numFmtId="0" fontId="0" fillId="0" borderId="0" xfId="0" applyFont="1" applyAlignment="1">
      <alignment horizontal="right" vertical="top" wrapText="1"/>
    </xf>
    <xf numFmtId="187" fontId="17" fillId="0" borderId="0" xfId="73" applyNumberFormat="1" applyFont="1" applyAlignment="1" applyProtection="1">
      <alignment horizontal="right"/>
      <protection locked="0"/>
    </xf>
    <xf numFmtId="49" fontId="17" fillId="0" borderId="0" xfId="55" applyNumberFormat="1" applyFont="1" applyAlignment="1">
      <alignment horizontal="left" vertical="top"/>
      <protection/>
    </xf>
    <xf numFmtId="4" fontId="24" fillId="0" borderId="0" xfId="48" applyNumberFormat="1" applyFont="1" applyAlignment="1">
      <alignment vertical="top"/>
      <protection/>
    </xf>
    <xf numFmtId="0" fontId="24" fillId="0" borderId="0" xfId="48" applyFont="1">
      <alignment/>
      <protection/>
    </xf>
    <xf numFmtId="0" fontId="18" fillId="0" borderId="0" xfId="0" applyFont="1" applyAlignment="1">
      <alignment horizontal="center"/>
    </xf>
    <xf numFmtId="4" fontId="17" fillId="0" borderId="0" xfId="55" applyNumberFormat="1" applyFont="1" applyAlignment="1">
      <alignment horizontal="right" vertical="top"/>
      <protection/>
    </xf>
    <xf numFmtId="4" fontId="17" fillId="0" borderId="0" xfId="55" applyNumberFormat="1" applyFont="1" applyAlignment="1">
      <alignment horizontal="right" vertical="center"/>
      <protection/>
    </xf>
    <xf numFmtId="0" fontId="17" fillId="0" borderId="0" xfId="71" applyNumberFormat="1" applyFont="1" applyFill="1" applyBorder="1" applyAlignment="1">
      <alignment horizontal="left" vertical="top" wrapText="1"/>
      <protection/>
    </xf>
    <xf numFmtId="180" fontId="17" fillId="0" borderId="0" xfId="0" applyNumberFormat="1" applyFont="1" applyAlignment="1">
      <alignment horizontal="right"/>
    </xf>
    <xf numFmtId="199" fontId="17" fillId="0" borderId="0" xfId="0" applyNumberFormat="1" applyFont="1" applyFill="1" applyAlignment="1">
      <alignment horizontal="right"/>
    </xf>
    <xf numFmtId="0" fontId="17" fillId="0" borderId="0" xfId="70" applyNumberFormat="1" applyFont="1" applyFill="1" applyBorder="1" applyAlignment="1">
      <alignment horizontal="left" vertical="top" wrapText="1"/>
      <protection/>
    </xf>
    <xf numFmtId="199" fontId="17" fillId="0" borderId="0" xfId="64" applyNumberFormat="1" applyFont="1" applyFill="1" applyBorder="1" applyAlignment="1">
      <alignment horizontal="right"/>
      <protection/>
    </xf>
    <xf numFmtId="180" fontId="17" fillId="0" borderId="0" xfId="64" applyNumberFormat="1" applyFont="1" applyFill="1" applyBorder="1" applyAlignment="1">
      <alignment horizontal="right"/>
      <protection/>
    </xf>
    <xf numFmtId="180" fontId="17" fillId="0" borderId="0" xfId="70" applyNumberFormat="1" applyFont="1" applyFill="1" applyBorder="1" applyAlignment="1">
      <alignment horizontal="right"/>
      <protection/>
    </xf>
    <xf numFmtId="202" fontId="17" fillId="0" borderId="0" xfId="70" applyNumberFormat="1" applyFont="1" applyFill="1" applyBorder="1">
      <alignment/>
      <protection/>
    </xf>
    <xf numFmtId="202" fontId="17" fillId="0" borderId="0" xfId="57" applyNumberFormat="1" applyFont="1" applyFill="1" applyBorder="1" applyAlignment="1">
      <alignment vertical="top"/>
      <protection/>
    </xf>
    <xf numFmtId="0" fontId="17" fillId="0" borderId="0" xfId="57" applyFont="1" applyFill="1" applyBorder="1" applyAlignment="1">
      <alignment vertical="top"/>
      <protection/>
    </xf>
    <xf numFmtId="49" fontId="17" fillId="0" borderId="0" xfId="61" applyNumberFormat="1" applyFont="1" applyFill="1" applyAlignment="1" quotePrefix="1">
      <alignment horizontal="left" vertical="top"/>
      <protection/>
    </xf>
    <xf numFmtId="0" fontId="17" fillId="0" borderId="0" xfId="61" applyFont="1" applyFill="1" applyAlignment="1">
      <alignment horizontal="left"/>
      <protection/>
    </xf>
    <xf numFmtId="1" fontId="17" fillId="0" borderId="0" xfId="61" applyNumberFormat="1" applyFont="1" applyFill="1" applyAlignment="1">
      <alignment horizontal="right"/>
      <protection/>
    </xf>
    <xf numFmtId="4" fontId="17" fillId="0" borderId="0" xfId="61" applyNumberFormat="1" applyFont="1" applyFill="1" applyAlignment="1">
      <alignment/>
      <protection/>
    </xf>
    <xf numFmtId="4" fontId="16" fillId="0" borderId="0" xfId="61" applyNumberFormat="1" applyFont="1" applyFill="1" applyAlignment="1">
      <alignment/>
      <protection/>
    </xf>
    <xf numFmtId="0" fontId="16" fillId="0" borderId="0" xfId="61" applyFont="1" applyFill="1" applyAlignment="1">
      <alignment horizontal="right"/>
      <protection/>
    </xf>
    <xf numFmtId="0" fontId="16" fillId="0" borderId="0" xfId="61" applyFont="1" applyFill="1">
      <alignment/>
      <protection/>
    </xf>
    <xf numFmtId="0" fontId="16" fillId="0" borderId="0" xfId="61" applyFont="1" applyFill="1" applyAlignment="1">
      <alignment wrapText="1"/>
      <protection/>
    </xf>
    <xf numFmtId="0" fontId="16" fillId="0" borderId="0" xfId="61" applyFont="1" applyFill="1" applyAlignment="1">
      <alignment horizontal="left"/>
      <protection/>
    </xf>
    <xf numFmtId="1" fontId="27" fillId="0" borderId="0" xfId="61" applyNumberFormat="1" applyFont="1" applyFill="1" applyBorder="1" applyAlignment="1">
      <alignment horizontal="right"/>
      <protection/>
    </xf>
    <xf numFmtId="49" fontId="17" fillId="19" borderId="15" xfId="61" applyNumberFormat="1" applyFont="1" applyFill="1" applyBorder="1" applyAlignment="1" quotePrefix="1">
      <alignment horizontal="left" vertical="top"/>
      <protection/>
    </xf>
    <xf numFmtId="0" fontId="17" fillId="19" borderId="15" xfId="61" applyFont="1" applyFill="1" applyBorder="1" applyAlignment="1">
      <alignment horizontal="center" vertical="top"/>
      <protection/>
    </xf>
    <xf numFmtId="4" fontId="17" fillId="19" borderId="15" xfId="61" applyNumberFormat="1" applyFont="1" applyFill="1" applyBorder="1" applyAlignment="1">
      <alignment horizontal="center" vertical="top"/>
      <protection/>
    </xf>
    <xf numFmtId="0" fontId="17" fillId="0" borderId="0" xfId="61" applyFont="1" applyFill="1" applyAlignment="1">
      <alignment horizontal="justify" vertical="top" wrapText="1"/>
      <protection/>
    </xf>
    <xf numFmtId="0" fontId="16" fillId="0" borderId="0" xfId="109" applyNumberFormat="1" applyFont="1" applyFill="1" applyBorder="1" applyAlignment="1">
      <alignment horizontal="left" vertical="top" wrapText="1"/>
    </xf>
    <xf numFmtId="0" fontId="17" fillId="0" borderId="0" xfId="70" applyNumberFormat="1" applyFont="1" applyFill="1" applyBorder="1" applyAlignment="1">
      <alignment horizontal="left" wrapText="1"/>
      <protection/>
    </xf>
    <xf numFmtId="0" fontId="17" fillId="0" borderId="0" xfId="64" applyFont="1" applyFill="1" applyBorder="1" applyAlignment="1">
      <alignment horizontal="right"/>
      <protection/>
    </xf>
    <xf numFmtId="180" fontId="18" fillId="0" borderId="0" xfId="68" applyNumberFormat="1" applyFont="1" applyBorder="1">
      <alignment/>
      <protection/>
    </xf>
    <xf numFmtId="180" fontId="17" fillId="0" borderId="0" xfId="70" applyNumberFormat="1" applyFont="1" applyFill="1" applyBorder="1" applyAlignment="1">
      <alignment horizontal="center"/>
      <protection/>
    </xf>
    <xf numFmtId="202" fontId="18" fillId="0" borderId="0" xfId="68" applyNumberFormat="1" applyFont="1" applyBorder="1">
      <alignment/>
      <protection/>
    </xf>
    <xf numFmtId="180" fontId="18" fillId="0" borderId="0" xfId="68" applyNumberFormat="1" applyFont="1" applyBorder="1" applyAlignment="1">
      <alignment horizontal="right"/>
      <protection/>
    </xf>
    <xf numFmtId="0" fontId="18" fillId="0" borderId="0" xfId="68" applyFont="1" applyBorder="1" applyAlignment="1">
      <alignment horizontal="left"/>
      <protection/>
    </xf>
    <xf numFmtId="0" fontId="18" fillId="0" borderId="0" xfId="68" applyFont="1" applyBorder="1">
      <alignment/>
      <protection/>
    </xf>
    <xf numFmtId="2" fontId="17" fillId="0" borderId="0" xfId="44" applyNumberFormat="1" applyFont="1" applyBorder="1" applyAlignment="1">
      <alignment horizontal="left" vertical="top" wrapText="1"/>
      <protection/>
    </xf>
    <xf numFmtId="0" fontId="17" fillId="0" borderId="0" xfId="44" applyFont="1" applyBorder="1" applyAlignment="1">
      <alignment horizontal="left"/>
      <protection/>
    </xf>
    <xf numFmtId="49" fontId="17" fillId="0" borderId="0" xfId="44" applyNumberFormat="1" applyFont="1" applyAlignment="1">
      <alignment horizontal="left" vertical="top"/>
      <protection/>
    </xf>
    <xf numFmtId="0" fontId="17" fillId="0" borderId="0" xfId="44" applyFont="1" applyAlignment="1">
      <alignment horizontal="left" vertical="top" wrapText="1"/>
      <protection/>
    </xf>
    <xf numFmtId="0" fontId="17" fillId="0" borderId="0" xfId="44" applyFont="1" applyAlignment="1">
      <alignment/>
      <protection/>
    </xf>
    <xf numFmtId="0" fontId="17" fillId="0" borderId="0" xfId="44" applyFont="1">
      <alignment/>
      <protection/>
    </xf>
    <xf numFmtId="203" fontId="17" fillId="0" borderId="0" xfId="44" applyNumberFormat="1" applyFont="1">
      <alignment/>
      <protection/>
    </xf>
    <xf numFmtId="4" fontId="17" fillId="0" borderId="0" xfId="44" applyNumberFormat="1" applyFont="1" applyAlignment="1">
      <alignment horizontal="right"/>
      <protection/>
    </xf>
    <xf numFmtId="4" fontId="17" fillId="0" borderId="0" xfId="44" applyNumberFormat="1" applyFont="1" applyAlignment="1">
      <alignment horizontal="right" vertical="top"/>
      <protection/>
    </xf>
    <xf numFmtId="4" fontId="17" fillId="0" borderId="0" xfId="44" applyNumberFormat="1" applyFont="1" applyAlignment="1">
      <alignment horizontal="center"/>
      <protection/>
    </xf>
    <xf numFmtId="0" fontId="17" fillId="0" borderId="0" xfId="44" applyFont="1" applyAlignment="1">
      <alignment horizontal="right"/>
      <protection/>
    </xf>
    <xf numFmtId="49" fontId="17" fillId="0" borderId="0" xfId="44" applyNumberFormat="1" applyFont="1" applyBorder="1" applyAlignment="1">
      <alignment horizontal="left" vertical="top" wrapText="1"/>
      <protection/>
    </xf>
    <xf numFmtId="0" fontId="17" fillId="0" borderId="0" xfId="44" applyFont="1" applyAlignment="1">
      <alignment horizontal="left"/>
      <protection/>
    </xf>
    <xf numFmtId="203" fontId="17" fillId="0" borderId="0" xfId="44" applyNumberFormat="1" applyFont="1" applyAlignment="1">
      <alignment horizontal="left"/>
      <protection/>
    </xf>
    <xf numFmtId="0" fontId="17" fillId="0" borderId="0" xfId="44" applyFont="1" applyAlignment="1">
      <alignment vertical="center"/>
      <protection/>
    </xf>
    <xf numFmtId="49" fontId="17" fillId="0" borderId="0" xfId="44" applyNumberFormat="1" applyFont="1" applyAlignment="1">
      <alignment horizontal="left"/>
      <protection/>
    </xf>
    <xf numFmtId="0" fontId="17" fillId="0" borderId="0" xfId="44" applyNumberFormat="1" applyFont="1" applyAlignment="1">
      <alignment/>
      <protection/>
    </xf>
    <xf numFmtId="0" fontId="17" fillId="0" borderId="0" xfId="44" applyNumberFormat="1" applyFont="1" applyAlignment="1">
      <alignment horizontal="right"/>
      <protection/>
    </xf>
    <xf numFmtId="203" fontId="17" fillId="0" borderId="0" xfId="44" applyNumberFormat="1" applyFont="1" applyAlignment="1">
      <alignment horizontal="right"/>
      <protection/>
    </xf>
    <xf numFmtId="0" fontId="17" fillId="0" borderId="0" xfId="44" applyFont="1" applyAlignment="1">
      <alignment horizontal="center"/>
      <protection/>
    </xf>
    <xf numFmtId="0" fontId="70" fillId="0" borderId="0" xfId="61" applyFont="1" applyFill="1" applyAlignment="1">
      <alignment horizontal="left"/>
      <protection/>
    </xf>
    <xf numFmtId="1" fontId="70" fillId="0" borderId="0" xfId="61" applyNumberFormat="1" applyFont="1" applyFill="1" applyAlignment="1">
      <alignment horizontal="right"/>
      <protection/>
    </xf>
    <xf numFmtId="4" fontId="70" fillId="0" borderId="0" xfId="61" applyNumberFormat="1" applyFont="1" applyFill="1" applyAlignment="1">
      <alignment/>
      <protection/>
    </xf>
    <xf numFmtId="199" fontId="17" fillId="0" borderId="0" xfId="0" applyNumberFormat="1" applyFont="1" applyAlignment="1">
      <alignment horizontal="right" wrapText="1"/>
    </xf>
    <xf numFmtId="0" fontId="70" fillId="35" borderId="0" xfId="61" applyFont="1" applyFill="1" applyAlignment="1">
      <alignment horizontal="right"/>
      <protection/>
    </xf>
    <xf numFmtId="0" fontId="70" fillId="0" borderId="0" xfId="61" applyFont="1" applyFill="1" applyAlignment="1">
      <alignment horizontal="right"/>
      <protection/>
    </xf>
    <xf numFmtId="2" fontId="17" fillId="0" borderId="0" xfId="44" applyNumberFormat="1" applyFont="1" applyFill="1" applyAlignment="1" applyProtection="1">
      <alignment horizontal="right"/>
      <protection locked="0"/>
    </xf>
    <xf numFmtId="4" fontId="17" fillId="0" borderId="0" xfId="0" applyNumberFormat="1" applyFont="1" applyFill="1" applyAlignment="1" applyProtection="1">
      <alignment horizontal="right"/>
      <protection locked="0"/>
    </xf>
    <xf numFmtId="0" fontId="17" fillId="0" borderId="0" xfId="109" applyNumberFormat="1" applyFont="1" applyFill="1" applyBorder="1" applyAlignment="1">
      <alignment horizontal="left" wrapText="1"/>
    </xf>
    <xf numFmtId="4" fontId="17" fillId="0" borderId="0" xfId="62" applyNumberFormat="1" applyFont="1" applyAlignment="1" applyProtection="1">
      <alignment horizontal="right" wrapText="1"/>
      <protection/>
    </xf>
    <xf numFmtId="49" fontId="17" fillId="0" borderId="0" xfId="61" applyNumberFormat="1" applyFont="1" applyFill="1" applyAlignment="1">
      <alignment horizontal="left"/>
      <protection/>
    </xf>
    <xf numFmtId="0" fontId="17" fillId="0" borderId="0" xfId="0" applyNumberFormat="1" applyFont="1" applyAlignment="1">
      <alignment horizontal="left" vertical="top" wrapText="1"/>
    </xf>
    <xf numFmtId="0" fontId="17" fillId="0" borderId="0" xfId="0" applyFont="1" applyAlignment="1">
      <alignment horizontal="center" vertical="top" wrapText="1"/>
    </xf>
    <xf numFmtId="180" fontId="17" fillId="0" borderId="0" xfId="0" applyNumberFormat="1" applyFont="1" applyBorder="1" applyAlignment="1">
      <alignment horizontal="left" vertical="top"/>
    </xf>
    <xf numFmtId="1" fontId="17" fillId="0" borderId="0" xfId="0" applyNumberFormat="1" applyFont="1" applyBorder="1" applyAlignment="1">
      <alignment horizontal="left" vertical="top"/>
    </xf>
    <xf numFmtId="1" fontId="17" fillId="0" borderId="0" xfId="0" applyNumberFormat="1" applyFont="1" applyAlignment="1">
      <alignment horizontal="right" wrapText="1"/>
    </xf>
    <xf numFmtId="0" fontId="17" fillId="0" borderId="0" xfId="109" applyNumberFormat="1" applyFont="1" applyFill="1" applyBorder="1" applyAlignment="1">
      <alignment horizontal="left" vertical="center" wrapText="1"/>
    </xf>
    <xf numFmtId="49" fontId="17" fillId="0" borderId="0" xfId="72" applyNumberFormat="1" applyFont="1" applyFill="1" applyBorder="1" applyAlignment="1">
      <alignment horizontal="left" vertical="top" wrapText="1"/>
      <protection/>
    </xf>
    <xf numFmtId="49" fontId="17" fillId="0" borderId="0" xfId="0" applyNumberFormat="1" applyFont="1" applyFill="1" applyAlignment="1">
      <alignment horizontal="left" vertical="top"/>
    </xf>
    <xf numFmtId="49" fontId="17" fillId="0" borderId="0" xfId="0" applyNumberFormat="1" applyFont="1" applyFill="1" applyAlignment="1">
      <alignment horizontal="left" vertical="top" wrapText="1"/>
    </xf>
    <xf numFmtId="0" fontId="70" fillId="0" borderId="0" xfId="0" applyFont="1" applyAlignment="1">
      <alignment vertical="top" wrapText="1"/>
    </xf>
    <xf numFmtId="49" fontId="17" fillId="0" borderId="0" xfId="48" applyNumberFormat="1" applyFont="1" applyFill="1" applyAlignment="1">
      <alignment horizontal="left" vertical="top"/>
      <protection/>
    </xf>
    <xf numFmtId="0" fontId="17" fillId="0" borderId="0" xfId="0" applyFont="1" applyAlignment="1">
      <alignment horizontal="right" vertical="top" wrapText="1"/>
    </xf>
    <xf numFmtId="0" fontId="29" fillId="0" borderId="0" xfId="0" applyFont="1" applyAlignment="1">
      <alignment/>
    </xf>
    <xf numFmtId="49" fontId="17" fillId="0" borderId="16" xfId="66" applyNumberFormat="1" applyFont="1" applyBorder="1" applyAlignment="1">
      <alignment horizontal="left"/>
      <protection/>
    </xf>
    <xf numFmtId="0" fontId="17" fillId="0" borderId="16" xfId="66" applyFont="1" applyBorder="1" applyAlignment="1">
      <alignment horizontal="left" vertical="top" wrapText="1"/>
      <protection/>
    </xf>
    <xf numFmtId="0" fontId="17" fillId="0" borderId="16" xfId="66" applyFont="1" applyBorder="1" applyAlignment="1">
      <alignment horizontal="center" vertical="top" wrapText="1"/>
      <protection/>
    </xf>
    <xf numFmtId="1" fontId="17" fillId="0" borderId="16" xfId="66" applyNumberFormat="1" applyFont="1" applyBorder="1" applyAlignment="1">
      <alignment horizontal="right" vertical="top" wrapText="1"/>
      <protection/>
    </xf>
    <xf numFmtId="4" fontId="17" fillId="0" borderId="16" xfId="66" applyNumberFormat="1" applyFont="1" applyBorder="1" applyAlignment="1">
      <alignment vertical="center"/>
      <protection/>
    </xf>
    <xf numFmtId="49" fontId="17" fillId="0" borderId="17" xfId="61" applyNumberFormat="1" applyFont="1" applyFill="1" applyBorder="1" applyAlignment="1">
      <alignment horizontal="left" vertical="top"/>
      <protection/>
    </xf>
    <xf numFmtId="1" fontId="17" fillId="0" borderId="17" xfId="61" applyNumberFormat="1" applyFont="1" applyFill="1" applyBorder="1" applyAlignment="1">
      <alignment horizontal="right"/>
      <protection/>
    </xf>
    <xf numFmtId="4" fontId="17" fillId="0" borderId="17" xfId="61" applyNumberFormat="1" applyFont="1" applyFill="1" applyBorder="1" applyAlignment="1">
      <alignment vertical="center"/>
      <protection/>
    </xf>
    <xf numFmtId="4" fontId="16" fillId="0" borderId="17" xfId="61" applyNumberFormat="1" applyFont="1" applyFill="1" applyBorder="1" applyAlignment="1">
      <alignment vertical="center"/>
      <protection/>
    </xf>
    <xf numFmtId="0" fontId="17" fillId="0" borderId="0" xfId="61" applyFont="1" applyFill="1" applyBorder="1" applyAlignment="1">
      <alignment horizontal="left"/>
      <protection/>
    </xf>
    <xf numFmtId="1" fontId="17" fillId="0" borderId="0" xfId="61" applyNumberFormat="1" applyFont="1" applyFill="1" applyBorder="1" applyAlignment="1">
      <alignment horizontal="right"/>
      <protection/>
    </xf>
    <xf numFmtId="4" fontId="17" fillId="0" borderId="0" xfId="61" applyNumberFormat="1" applyFont="1" applyFill="1" applyBorder="1" applyAlignment="1">
      <alignment/>
      <protection/>
    </xf>
    <xf numFmtId="199" fontId="17" fillId="0" borderId="18" xfId="62" applyNumberFormat="1" applyFont="1" applyBorder="1" applyAlignment="1" applyProtection="1">
      <alignment horizontal="right" wrapText="1"/>
      <protection/>
    </xf>
    <xf numFmtId="3" fontId="16" fillId="0" borderId="18" xfId="104" applyNumberFormat="1" applyFont="1" applyBorder="1" applyAlignment="1">
      <alignment horizontal="left" vertical="center" wrapText="1"/>
    </xf>
    <xf numFmtId="2" fontId="16" fillId="0" borderId="18" xfId="55" applyNumberFormat="1" applyFont="1" applyBorder="1" applyAlignment="1">
      <alignment horizontal="left" vertical="top"/>
      <protection/>
    </xf>
    <xf numFmtId="1" fontId="16" fillId="0" borderId="18" xfId="104" applyNumberFormat="1" applyFont="1" applyBorder="1" applyAlignment="1">
      <alignment horizontal="right" vertical="top"/>
    </xf>
    <xf numFmtId="199" fontId="16" fillId="0" borderId="18" xfId="55" applyNumberFormat="1" applyFont="1" applyBorder="1" applyAlignment="1">
      <alignment horizontal="right" vertical="top"/>
      <protection/>
    </xf>
    <xf numFmtId="199" fontId="17" fillId="0" borderId="0" xfId="62" applyNumberFormat="1" applyFont="1" applyAlignment="1" applyProtection="1">
      <alignment horizontal="right"/>
      <protection/>
    </xf>
    <xf numFmtId="0" fontId="17" fillId="0" borderId="0" xfId="64" applyFont="1" applyFill="1" applyBorder="1" applyAlignment="1">
      <alignment/>
      <protection/>
    </xf>
    <xf numFmtId="0" fontId="17" fillId="0" borderId="0" xfId="68" applyFont="1" applyFill="1" applyBorder="1">
      <alignment/>
      <protection/>
    </xf>
    <xf numFmtId="49" fontId="17" fillId="0" borderId="0" xfId="0" applyNumberFormat="1" applyFont="1" applyFill="1" applyBorder="1" applyAlignment="1" quotePrefix="1">
      <alignment vertical="top" wrapText="1"/>
    </xf>
    <xf numFmtId="1" fontId="17" fillId="0" borderId="0" xfId="0" applyNumberFormat="1" applyFont="1" applyFill="1" applyBorder="1" applyAlignment="1">
      <alignment horizontal="right" vertical="top"/>
    </xf>
    <xf numFmtId="0" fontId="17" fillId="0" borderId="0" xfId="0" applyFont="1" applyFill="1" applyBorder="1" applyAlignment="1">
      <alignment vertical="top"/>
    </xf>
    <xf numFmtId="49" fontId="17" fillId="0" borderId="0" xfId="0" applyNumberFormat="1" applyFont="1" applyFill="1" applyBorder="1" applyAlignment="1">
      <alignment vertical="top" wrapText="1"/>
    </xf>
    <xf numFmtId="0" fontId="17" fillId="0" borderId="0" xfId="68" applyFont="1" applyFill="1" applyBorder="1" applyAlignment="1">
      <alignment/>
      <protection/>
    </xf>
    <xf numFmtId="0" fontId="17" fillId="0" borderId="0" xfId="68" applyFont="1" applyFill="1" applyBorder="1" applyAlignment="1">
      <alignment horizontal="right"/>
      <protection/>
    </xf>
    <xf numFmtId="0" fontId="7" fillId="0" borderId="0" xfId="0" applyFont="1" applyAlignment="1">
      <alignment horizontal="left" vertical="center" wrapText="1"/>
    </xf>
    <xf numFmtId="4" fontId="21" fillId="0" borderId="18" xfId="0" applyNumberFormat="1" applyFont="1" applyBorder="1" applyAlignment="1">
      <alignment horizontal="center"/>
    </xf>
    <xf numFmtId="199" fontId="21" fillId="0" borderId="18" xfId="0" applyNumberFormat="1" applyFont="1" applyBorder="1" applyAlignment="1">
      <alignment/>
    </xf>
    <xf numFmtId="199" fontId="0" fillId="0" borderId="0" xfId="0" applyNumberFormat="1" applyFont="1" applyAlignment="1">
      <alignment horizontal="right" wrapText="1"/>
    </xf>
    <xf numFmtId="199" fontId="0" fillId="0" borderId="0" xfId="0" applyNumberFormat="1" applyFont="1" applyAlignment="1">
      <alignment/>
    </xf>
    <xf numFmtId="49" fontId="16" fillId="0" borderId="0" xfId="61" applyNumberFormat="1" applyFont="1" applyFill="1" applyAlignment="1" quotePrefix="1">
      <alignment horizontal="left" vertical="top"/>
      <protection/>
    </xf>
    <xf numFmtId="4" fontId="17" fillId="0" borderId="0" xfId="61" applyNumberFormat="1" applyFont="1" applyFill="1" applyAlignment="1">
      <alignment horizontal="right"/>
      <protection/>
    </xf>
    <xf numFmtId="4" fontId="27" fillId="0" borderId="0" xfId="61" applyNumberFormat="1" applyFont="1" applyFill="1" applyBorder="1" applyAlignment="1">
      <alignment horizontal="right"/>
      <protection/>
    </xf>
    <xf numFmtId="0" fontId="17" fillId="19" borderId="15" xfId="61" applyFont="1" applyFill="1" applyBorder="1" applyAlignment="1">
      <alignment horizontal="left" vertical="top" wrapText="1"/>
      <protection/>
    </xf>
    <xf numFmtId="0" fontId="17" fillId="19" borderId="15" xfId="61" applyFont="1" applyFill="1" applyBorder="1" applyAlignment="1">
      <alignment horizontal="left"/>
      <protection/>
    </xf>
    <xf numFmtId="4" fontId="17" fillId="19" borderId="15" xfId="61" applyNumberFormat="1" applyFont="1" applyFill="1" applyBorder="1" applyAlignment="1">
      <alignment horizontal="right" vertical="top"/>
      <protection/>
    </xf>
    <xf numFmtId="0" fontId="17" fillId="0" borderId="0" xfId="0" applyFont="1" applyAlignment="1">
      <alignment horizontal="center" wrapText="1"/>
    </xf>
    <xf numFmtId="0" fontId="17" fillId="0" borderId="0" xfId="0" applyFont="1" applyAlignment="1">
      <alignment horizontal="left" vertical="center" wrapText="1"/>
    </xf>
    <xf numFmtId="0" fontId="71" fillId="0" borderId="0" xfId="0" applyFont="1" applyAlignment="1">
      <alignment/>
    </xf>
    <xf numFmtId="0" fontId="71" fillId="0" borderId="0" xfId="0" applyFont="1" applyAlignment="1">
      <alignment horizontal="justify" vertical="center"/>
    </xf>
    <xf numFmtId="0" fontId="71" fillId="0" borderId="0" xfId="0" applyFont="1" applyAlignment="1">
      <alignment horizontal="left" vertical="center"/>
    </xf>
    <xf numFmtId="0" fontId="71" fillId="0" borderId="0" xfId="0" applyFont="1" applyAlignment="1">
      <alignment vertical="center" wrapText="1"/>
    </xf>
    <xf numFmtId="0" fontId="71" fillId="0" borderId="0" xfId="0" applyFont="1" applyAlignment="1">
      <alignment horizontal="justify" vertical="center" wrapText="1"/>
    </xf>
    <xf numFmtId="0" fontId="71" fillId="0" borderId="0" xfId="0" applyFont="1" applyAlignment="1">
      <alignment vertical="center"/>
    </xf>
    <xf numFmtId="0" fontId="72" fillId="0" borderId="0" xfId="0" applyFont="1" applyAlignment="1">
      <alignment vertical="center"/>
    </xf>
    <xf numFmtId="0" fontId="17" fillId="0" borderId="0" xfId="0" applyFont="1" applyAlignment="1">
      <alignment horizontal="justify"/>
    </xf>
    <xf numFmtId="49" fontId="17" fillId="0" borderId="0" xfId="0" applyNumberFormat="1" applyFont="1" applyAlignment="1">
      <alignment vertical="top" wrapText="1"/>
    </xf>
    <xf numFmtId="0" fontId="17" fillId="0" borderId="0" xfId="0" applyFont="1" applyFill="1" applyBorder="1" applyAlignment="1">
      <alignment horizontal="left"/>
    </xf>
    <xf numFmtId="0" fontId="19" fillId="0" borderId="0" xfId="0" applyFont="1" applyAlignment="1">
      <alignment/>
    </xf>
    <xf numFmtId="0" fontId="17" fillId="0" borderId="0" xfId="64" applyFont="1" applyBorder="1" applyAlignment="1">
      <alignment horizontal="left"/>
      <protection/>
    </xf>
    <xf numFmtId="0" fontId="17" fillId="0" borderId="0" xfId="64" applyFont="1" applyBorder="1" applyAlignment="1">
      <alignment horizontal="right" vertical="center"/>
      <protection/>
    </xf>
    <xf numFmtId="0" fontId="17" fillId="0" borderId="0" xfId="64" applyFont="1" applyBorder="1" applyAlignment="1">
      <alignment horizontal="center" vertical="center"/>
      <protection/>
    </xf>
    <xf numFmtId="0" fontId="29" fillId="0" borderId="0" xfId="70" applyFont="1" applyFill="1" applyBorder="1" applyAlignment="1">
      <alignment horizontal="center"/>
      <protection/>
    </xf>
    <xf numFmtId="0" fontId="30" fillId="0" borderId="0" xfId="70" applyFont="1" applyFill="1" applyBorder="1" applyAlignment="1">
      <alignment horizontal="center"/>
      <protection/>
    </xf>
    <xf numFmtId="1" fontId="17" fillId="0" borderId="0" xfId="70" applyNumberFormat="1" applyFont="1" applyFill="1" applyBorder="1" applyAlignment="1">
      <alignment horizontal="center" vertical="top"/>
      <protection/>
    </xf>
    <xf numFmtId="0" fontId="30" fillId="0" borderId="0" xfId="70" applyFont="1" applyBorder="1" applyAlignment="1">
      <alignment horizontal="center" vertical="center"/>
      <protection/>
    </xf>
    <xf numFmtId="0" fontId="30" fillId="0" borderId="0" xfId="70" applyFont="1" applyFill="1" applyBorder="1" applyAlignment="1">
      <alignment vertical="top"/>
      <protection/>
    </xf>
    <xf numFmtId="0" fontId="17" fillId="0" borderId="0" xfId="70" applyFont="1" applyFill="1" applyBorder="1">
      <alignment/>
      <protection/>
    </xf>
    <xf numFmtId="0" fontId="17" fillId="0" borderId="0" xfId="0" applyNumberFormat="1" applyFont="1" applyBorder="1" applyAlignment="1">
      <alignment horizontal="left"/>
    </xf>
    <xf numFmtId="0" fontId="17" fillId="0" borderId="0" xfId="0" applyFont="1" applyFill="1" applyAlignment="1">
      <alignment horizontal="left" wrapText="1"/>
    </xf>
    <xf numFmtId="0" fontId="17" fillId="0" borderId="0" xfId="0" applyFont="1" applyFill="1" applyAlignment="1">
      <alignment horizontal="left"/>
    </xf>
    <xf numFmtId="1" fontId="17" fillId="0" borderId="0" xfId="0" applyNumberFormat="1" applyFont="1" applyFill="1" applyAlignment="1">
      <alignment horizontal="right"/>
    </xf>
    <xf numFmtId="186" fontId="17" fillId="0" borderId="0" xfId="0" applyNumberFormat="1" applyFont="1" applyFill="1" applyAlignment="1">
      <alignment/>
    </xf>
    <xf numFmtId="186" fontId="17" fillId="0" borderId="0" xfId="0" applyNumberFormat="1" applyFont="1" applyFill="1" applyAlignment="1">
      <alignment horizontal="right"/>
    </xf>
    <xf numFmtId="0" fontId="17" fillId="0" borderId="0" xfId="0" applyFont="1" applyFill="1" applyAlignment="1">
      <alignment vertical="top" wrapText="1"/>
    </xf>
    <xf numFmtId="1" fontId="17" fillId="0" borderId="0" xfId="0" applyNumberFormat="1" applyFont="1" applyAlignment="1">
      <alignment horizontal="right" vertical="top"/>
    </xf>
    <xf numFmtId="0" fontId="17" fillId="0" borderId="0" xfId="0" applyFont="1" applyFill="1" applyAlignment="1">
      <alignment vertical="top"/>
    </xf>
    <xf numFmtId="192" fontId="17" fillId="0" borderId="0" xfId="0" applyNumberFormat="1" applyFont="1" applyAlignment="1">
      <alignment/>
    </xf>
    <xf numFmtId="3" fontId="17" fillId="0" borderId="0" xfId="0" applyNumberFormat="1" applyFont="1" applyFill="1" applyAlignment="1">
      <alignment vertical="top" wrapText="1"/>
    </xf>
    <xf numFmtId="4" fontId="17" fillId="0" borderId="0" xfId="0" applyNumberFormat="1" applyFont="1" applyAlignment="1">
      <alignment horizontal="right" vertical="top"/>
    </xf>
    <xf numFmtId="4" fontId="31" fillId="0" borderId="0" xfId="0" applyNumberFormat="1" applyFont="1" applyBorder="1" applyAlignment="1">
      <alignment horizontal="right"/>
    </xf>
    <xf numFmtId="179" fontId="17" fillId="0" borderId="0" xfId="0" applyNumberFormat="1" applyFont="1" applyAlignment="1">
      <alignment vertical="top"/>
    </xf>
    <xf numFmtId="192" fontId="17" fillId="0" borderId="0" xfId="0" applyNumberFormat="1" applyFont="1" applyAlignment="1">
      <alignment horizontal="right"/>
    </xf>
    <xf numFmtId="0" fontId="17" fillId="0" borderId="0" xfId="64" applyFont="1" applyBorder="1" applyAlignment="1">
      <alignment horizontal="right"/>
      <protection/>
    </xf>
    <xf numFmtId="0" fontId="17" fillId="0" borderId="0" xfId="70" applyFont="1" applyBorder="1" applyAlignment="1">
      <alignment wrapText="1"/>
      <protection/>
    </xf>
    <xf numFmtId="1" fontId="17" fillId="0" borderId="0" xfId="70" applyNumberFormat="1" applyFont="1" applyFill="1" applyBorder="1" applyAlignment="1">
      <alignment horizontal="left" vertical="top"/>
      <protection/>
    </xf>
    <xf numFmtId="0" fontId="17" fillId="0" borderId="0" xfId="70" applyFont="1" applyFill="1" applyBorder="1" applyAlignment="1">
      <alignment wrapText="1"/>
      <protection/>
    </xf>
    <xf numFmtId="2" fontId="17" fillId="0" borderId="0" xfId="0" applyNumberFormat="1" applyFont="1" applyFill="1" applyBorder="1" applyAlignment="1" quotePrefix="1">
      <alignment horizontal="left" vertical="top" wrapText="1"/>
    </xf>
    <xf numFmtId="0" fontId="31" fillId="0" borderId="0" xfId="64" applyFont="1" applyBorder="1" applyAlignment="1">
      <alignment horizontal="right"/>
      <protection/>
    </xf>
    <xf numFmtId="0" fontId="17" fillId="0" borderId="0" xfId="70" applyFont="1" applyBorder="1">
      <alignment/>
      <protection/>
    </xf>
    <xf numFmtId="0" fontId="23" fillId="0" borderId="0" xfId="70" applyFont="1" applyFill="1" applyBorder="1" applyAlignment="1">
      <alignment horizontal="center"/>
      <protection/>
    </xf>
    <xf numFmtId="0" fontId="32" fillId="0" borderId="0" xfId="70" applyFont="1" applyFill="1" applyBorder="1" applyAlignment="1">
      <alignment horizontal="center"/>
      <protection/>
    </xf>
    <xf numFmtId="0" fontId="17" fillId="0" borderId="0" xfId="63" applyFont="1" applyAlignment="1">
      <alignment vertical="top" wrapText="1"/>
      <protection/>
    </xf>
    <xf numFmtId="0" fontId="17" fillId="0" borderId="0" xfId="63" applyFont="1" applyAlignment="1" quotePrefix="1">
      <alignment horizontal="left" vertical="top" wrapText="1"/>
      <protection/>
    </xf>
    <xf numFmtId="0" fontId="31" fillId="0" borderId="0" xfId="0" applyFont="1" applyFill="1" applyAlignment="1">
      <alignment horizontal="left"/>
    </xf>
    <xf numFmtId="1" fontId="31" fillId="0" borderId="0" xfId="0" applyNumberFormat="1" applyFont="1" applyFill="1" applyAlignment="1">
      <alignment horizontal="right" vertical="top"/>
    </xf>
    <xf numFmtId="1" fontId="31" fillId="0" borderId="0" xfId="0" applyNumberFormat="1" applyFont="1" applyFill="1" applyAlignment="1">
      <alignment horizontal="right"/>
    </xf>
    <xf numFmtId="0" fontId="17" fillId="0" borderId="0" xfId="0" applyFont="1" applyFill="1" applyAlignment="1">
      <alignment horizontal="justify"/>
    </xf>
    <xf numFmtId="184" fontId="31" fillId="0" borderId="0" xfId="0" applyNumberFormat="1" applyFont="1" applyFill="1" applyAlignment="1">
      <alignment horizontal="left"/>
    </xf>
    <xf numFmtId="192" fontId="17" fillId="0" borderId="0" xfId="0" applyNumberFormat="1" applyFont="1" applyFill="1" applyAlignment="1">
      <alignment/>
    </xf>
    <xf numFmtId="0" fontId="17" fillId="0" borderId="0" xfId="0" applyFont="1" applyFill="1" applyAlignment="1">
      <alignment/>
    </xf>
    <xf numFmtId="0" fontId="31" fillId="0" borderId="0" xfId="0" applyFont="1" applyFill="1" applyAlignment="1" quotePrefix="1">
      <alignment horizontal="left"/>
    </xf>
    <xf numFmtId="181" fontId="31" fillId="0" borderId="0" xfId="0" applyNumberFormat="1" applyFont="1" applyFill="1" applyAlignment="1">
      <alignment horizontal="right"/>
    </xf>
    <xf numFmtId="0" fontId="17" fillId="0" borderId="0" xfId="0" applyFont="1" applyBorder="1" applyAlignment="1">
      <alignment horizontal="left" wrapText="1"/>
    </xf>
    <xf numFmtId="181" fontId="17" fillId="0" borderId="0" xfId="0" applyNumberFormat="1" applyFont="1" applyBorder="1" applyAlignment="1">
      <alignment horizontal="right"/>
    </xf>
    <xf numFmtId="181" fontId="17" fillId="0" borderId="0" xfId="0" applyNumberFormat="1" applyFont="1" applyAlignment="1">
      <alignment horizontal="right" vertical="top"/>
    </xf>
    <xf numFmtId="179" fontId="17" fillId="0" borderId="0" xfId="0" applyNumberFormat="1" applyFont="1" applyFill="1" applyAlignment="1">
      <alignment/>
    </xf>
    <xf numFmtId="0" fontId="17" fillId="0" borderId="0" xfId="0" applyFont="1" applyFill="1" applyAlignment="1">
      <alignment horizontal="justify" wrapText="1"/>
    </xf>
    <xf numFmtId="1" fontId="17" fillId="0" borderId="0" xfId="0" applyNumberFormat="1" applyFont="1" applyFill="1" applyAlignment="1">
      <alignment horizontal="right" vertical="top" wrapText="1"/>
    </xf>
    <xf numFmtId="192" fontId="17" fillId="0" borderId="0" xfId="0" applyNumberFormat="1" applyFont="1" applyFill="1" applyAlignment="1">
      <alignment vertical="top" wrapText="1"/>
    </xf>
    <xf numFmtId="179" fontId="17" fillId="0" borderId="0" xfId="0" applyNumberFormat="1" applyFont="1" applyFill="1" applyAlignment="1">
      <alignment vertical="top" wrapText="1"/>
    </xf>
    <xf numFmtId="2" fontId="17" fillId="0" borderId="0" xfId="0" applyNumberFormat="1" applyFont="1" applyBorder="1" applyAlignment="1" quotePrefix="1">
      <alignment horizontal="left" vertical="top" wrapText="1"/>
    </xf>
    <xf numFmtId="184" fontId="17" fillId="0" borderId="0" xfId="0" applyNumberFormat="1" applyFont="1" applyFill="1" applyAlignment="1">
      <alignment horizontal="right"/>
    </xf>
    <xf numFmtId="3" fontId="17" fillId="0" borderId="0" xfId="0" applyNumberFormat="1" applyFont="1" applyFill="1" applyAlignment="1">
      <alignment/>
    </xf>
    <xf numFmtId="0" fontId="17" fillId="0" borderId="0" xfId="0" applyFont="1" applyFill="1" applyAlignment="1">
      <alignment wrapText="1"/>
    </xf>
    <xf numFmtId="49" fontId="17" fillId="0" borderId="0" xfId="0" applyNumberFormat="1" applyFont="1" applyAlignment="1">
      <alignment horizontal="left" wrapText="1"/>
    </xf>
    <xf numFmtId="181" fontId="17" fillId="0" borderId="0" xfId="0" applyNumberFormat="1" applyFont="1" applyAlignment="1">
      <alignment horizontal="right"/>
    </xf>
    <xf numFmtId="192" fontId="17" fillId="0" borderId="0" xfId="0" applyNumberFormat="1" applyFont="1" applyBorder="1" applyAlignment="1">
      <alignment horizontal="right"/>
    </xf>
    <xf numFmtId="49" fontId="16" fillId="0" borderId="18" xfId="0" applyNumberFormat="1" applyFont="1" applyBorder="1" applyAlignment="1">
      <alignment horizontal="left" vertical="top"/>
    </xf>
    <xf numFmtId="0" fontId="16" fillId="0" borderId="18" xfId="0" applyFont="1" applyBorder="1" applyAlignment="1">
      <alignment horizontal="left"/>
    </xf>
    <xf numFmtId="1" fontId="16" fillId="0" borderId="18" xfId="0" applyNumberFormat="1" applyFont="1" applyBorder="1" applyAlignment="1">
      <alignment horizontal="right" vertical="top"/>
    </xf>
    <xf numFmtId="0" fontId="16" fillId="0" borderId="0" xfId="0" applyFont="1" applyAlignment="1">
      <alignment/>
    </xf>
    <xf numFmtId="49" fontId="16" fillId="0" borderId="0" xfId="61" applyNumberFormat="1" applyFont="1" applyFill="1" applyAlignment="1">
      <alignment horizontal="center" vertical="top"/>
      <protection/>
    </xf>
    <xf numFmtId="0" fontId="17" fillId="0" borderId="0" xfId="0" applyFont="1" applyAlignment="1">
      <alignment horizontal="center" vertical="top"/>
    </xf>
    <xf numFmtId="0" fontId="71" fillId="0" borderId="0" xfId="0" applyFont="1" applyAlignment="1">
      <alignment vertical="top"/>
    </xf>
    <xf numFmtId="181" fontId="17" fillId="0" borderId="0" xfId="61" applyNumberFormat="1" applyFont="1" applyFill="1" applyAlignment="1">
      <alignment horizontal="right"/>
      <protection/>
    </xf>
    <xf numFmtId="181" fontId="16" fillId="0" borderId="0" xfId="61" applyNumberFormat="1" applyFont="1" applyFill="1" applyAlignment="1">
      <alignment horizontal="right"/>
      <protection/>
    </xf>
    <xf numFmtId="181" fontId="17" fillId="19" borderId="15" xfId="61" applyNumberFormat="1" applyFont="1" applyFill="1" applyBorder="1" applyAlignment="1">
      <alignment horizontal="right" vertical="top"/>
      <protection/>
    </xf>
    <xf numFmtId="0" fontId="17" fillId="0" borderId="0" xfId="0" applyFont="1" applyAlignment="1">
      <alignment horizontal="right" wrapText="1"/>
    </xf>
    <xf numFmtId="210" fontId="17" fillId="0" borderId="0" xfId="0" applyNumberFormat="1" applyFont="1" applyAlignment="1">
      <alignment horizontal="right" wrapText="1"/>
    </xf>
    <xf numFmtId="0" fontId="17" fillId="0" borderId="0" xfId="0" applyFont="1" applyAlignment="1">
      <alignment horizontal="right" vertical="center" wrapText="1"/>
    </xf>
    <xf numFmtId="210" fontId="17" fillId="0" borderId="0" xfId="0" applyNumberFormat="1" applyFont="1" applyAlignment="1">
      <alignment horizontal="right" vertical="center" wrapText="1"/>
    </xf>
    <xf numFmtId="181" fontId="17" fillId="0" borderId="0" xfId="0" applyNumberFormat="1" applyFont="1" applyAlignment="1">
      <alignment horizontal="right" wrapText="1"/>
    </xf>
    <xf numFmtId="0" fontId="71" fillId="0" borderId="0" xfId="0" applyFont="1" applyAlignment="1">
      <alignment horizontal="right"/>
    </xf>
    <xf numFmtId="181" fontId="17" fillId="0" borderId="0" xfId="0" applyNumberFormat="1" applyFont="1" applyFill="1" applyAlignment="1">
      <alignment horizontal="right"/>
    </xf>
    <xf numFmtId="181" fontId="17" fillId="0" borderId="0" xfId="70" applyNumberFormat="1" applyFont="1" applyFill="1" applyBorder="1" applyAlignment="1">
      <alignment horizontal="right"/>
      <protection/>
    </xf>
    <xf numFmtId="181" fontId="17" fillId="0" borderId="0" xfId="64" applyNumberFormat="1" applyFont="1" applyBorder="1" applyAlignment="1">
      <alignment horizontal="right"/>
      <protection/>
    </xf>
    <xf numFmtId="181" fontId="19" fillId="0" borderId="0" xfId="70" applyNumberFormat="1" applyFont="1" applyFill="1" applyBorder="1" applyAlignment="1">
      <alignment horizontal="right"/>
      <protection/>
    </xf>
    <xf numFmtId="181" fontId="17" fillId="0" borderId="0" xfId="64" applyNumberFormat="1" applyFont="1" applyFill="1" applyBorder="1" applyAlignment="1">
      <alignment horizontal="right"/>
      <protection/>
    </xf>
    <xf numFmtId="181" fontId="31" fillId="0" borderId="0" xfId="0" applyNumberFormat="1" applyFont="1" applyFill="1" applyAlignment="1">
      <alignment horizontal="right" vertical="top"/>
    </xf>
    <xf numFmtId="181" fontId="17" fillId="0" borderId="0" xfId="0" applyNumberFormat="1" applyFont="1" applyFill="1" applyBorder="1" applyAlignment="1">
      <alignment horizontal="right" vertical="top"/>
    </xf>
    <xf numFmtId="181" fontId="17" fillId="0" borderId="0" xfId="0" applyNumberFormat="1" applyFont="1" applyFill="1" applyAlignment="1">
      <alignment horizontal="right" vertical="top" wrapText="1"/>
    </xf>
    <xf numFmtId="181" fontId="16" fillId="0" borderId="18" xfId="0" applyNumberFormat="1" applyFont="1" applyBorder="1" applyAlignment="1">
      <alignment horizontal="right" vertical="top"/>
    </xf>
    <xf numFmtId="181" fontId="16" fillId="0" borderId="18" xfId="0" applyNumberFormat="1" applyFont="1" applyFill="1" applyBorder="1" applyAlignment="1">
      <alignment horizontal="right"/>
    </xf>
    <xf numFmtId="49" fontId="17" fillId="0" borderId="0" xfId="61" applyNumberFormat="1" applyFont="1" applyAlignment="1">
      <alignment wrapText="1"/>
      <protection/>
    </xf>
    <xf numFmtId="4" fontId="17" fillId="0" borderId="0" xfId="61" applyNumberFormat="1" applyFont="1">
      <alignment/>
      <protection/>
    </xf>
    <xf numFmtId="3" fontId="17" fillId="0" borderId="0" xfId="61" applyNumberFormat="1" applyFont="1" applyAlignment="1">
      <alignment horizontal="right"/>
      <protection/>
    </xf>
    <xf numFmtId="4" fontId="17" fillId="0" borderId="0" xfId="44" applyNumberFormat="1" applyFont="1" applyProtection="1">
      <alignment/>
      <protection locked="0"/>
    </xf>
    <xf numFmtId="181" fontId="17" fillId="0" borderId="0" xfId="61" applyNumberFormat="1" applyFont="1" applyProtection="1">
      <alignment/>
      <protection locked="0"/>
    </xf>
    <xf numFmtId="49" fontId="17" fillId="0" borderId="0" xfId="45" applyNumberFormat="1" applyFont="1" applyAlignment="1">
      <alignment wrapText="1"/>
      <protection/>
    </xf>
    <xf numFmtId="4" fontId="17" fillId="0" borderId="0" xfId="61" applyNumberFormat="1" applyFont="1" applyProtection="1">
      <alignment/>
      <protection locked="0"/>
    </xf>
    <xf numFmtId="181" fontId="17" fillId="0" borderId="0" xfId="44" applyNumberFormat="1" applyFont="1" applyProtection="1">
      <alignment/>
      <protection locked="0"/>
    </xf>
    <xf numFmtId="49" fontId="17" fillId="0" borderId="0" xfId="61" applyNumberFormat="1" applyFont="1" applyAlignment="1">
      <alignment horizontal="left" vertical="top"/>
      <protection/>
    </xf>
    <xf numFmtId="0" fontId="16" fillId="0" borderId="18" xfId="0" applyFont="1" applyBorder="1" applyAlignment="1" quotePrefix="1">
      <alignment horizontal="left" wrapText="1"/>
    </xf>
    <xf numFmtId="0" fontId="7" fillId="0" borderId="0" xfId="0" applyFont="1" applyAlignment="1">
      <alignment horizontal="left" vertical="center"/>
    </xf>
    <xf numFmtId="0" fontId="5" fillId="0" borderId="19" xfId="0" applyFont="1" applyBorder="1" applyAlignment="1">
      <alignment horizontal="center"/>
    </xf>
    <xf numFmtId="0" fontId="5" fillId="0" borderId="20" xfId="0" applyFont="1" applyBorder="1" applyAlignment="1">
      <alignment horizontal="center"/>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8" fillId="0" borderId="0" xfId="0" applyFont="1" applyAlignment="1">
      <alignment horizontal="center"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10" fillId="34" borderId="19" xfId="0" applyFont="1" applyFill="1" applyBorder="1" applyAlignment="1">
      <alignment horizontal="left" vertical="center"/>
    </xf>
    <xf numFmtId="0" fontId="10" fillId="34" borderId="20" xfId="0" applyFont="1" applyFill="1" applyBorder="1" applyAlignment="1">
      <alignment horizontal="left" vertical="center"/>
    </xf>
    <xf numFmtId="0" fontId="16" fillId="0" borderId="0" xfId="61" applyFont="1" applyFill="1" applyAlignment="1">
      <alignment horizontal="left" vertical="top" wrapText="1"/>
      <protection/>
    </xf>
    <xf numFmtId="0" fontId="16" fillId="0" borderId="17" xfId="61" applyFont="1" applyFill="1" applyBorder="1" applyAlignment="1">
      <alignment horizontal="left" vertical="center" wrapText="1"/>
      <protection/>
    </xf>
    <xf numFmtId="0" fontId="21" fillId="0" borderId="0" xfId="61" applyFont="1" applyFill="1" applyAlignment="1">
      <alignment horizontal="left" vertical="top" wrapText="1"/>
      <protection/>
    </xf>
    <xf numFmtId="0" fontId="31" fillId="0" borderId="0" xfId="0" applyFont="1" applyAlignment="1">
      <alignment wrapText="1"/>
    </xf>
    <xf numFmtId="0" fontId="31" fillId="0" borderId="0" xfId="0" applyFont="1" applyAlignment="1">
      <alignment/>
    </xf>
    <xf numFmtId="0" fontId="18" fillId="0" borderId="0" xfId="0" applyFont="1" applyAlignment="1">
      <alignment/>
    </xf>
    <xf numFmtId="0" fontId="18" fillId="0" borderId="0" xfId="0" applyFont="1" applyAlignment="1">
      <alignment wrapText="1"/>
    </xf>
    <xf numFmtId="0" fontId="51" fillId="0" borderId="0" xfId="0" applyFont="1" applyAlignment="1">
      <alignment wrapText="1"/>
    </xf>
    <xf numFmtId="0" fontId="17" fillId="0" borderId="0" xfId="55" applyFont="1" applyFill="1" applyAlignment="1">
      <alignment vertical="top"/>
      <protection/>
    </xf>
    <xf numFmtId="0" fontId="21" fillId="0" borderId="0" xfId="55" applyFont="1" applyFill="1" applyAlignment="1">
      <alignment vertical="top"/>
      <protection/>
    </xf>
    <xf numFmtId="0" fontId="21" fillId="0" borderId="0" xfId="61" applyFont="1" applyFill="1" applyAlignment="1">
      <alignment vertical="top"/>
      <protection/>
    </xf>
    <xf numFmtId="0" fontId="17" fillId="0" borderId="0" xfId="61" applyFont="1" applyFill="1" applyAlignment="1" quotePrefix="1">
      <alignment vertical="top"/>
      <protection/>
    </xf>
    <xf numFmtId="0" fontId="17" fillId="0" borderId="15" xfId="61" applyFont="1" applyFill="1" applyBorder="1" applyAlignment="1" quotePrefix="1">
      <alignment vertical="top"/>
      <protection/>
    </xf>
    <xf numFmtId="49" fontId="17" fillId="0" borderId="0" xfId="70" applyNumberFormat="1" applyFont="1" applyFill="1" applyBorder="1" applyAlignment="1">
      <alignment vertical="top"/>
      <protection/>
    </xf>
    <xf numFmtId="0" fontId="17" fillId="0" borderId="0" xfId="66" applyFont="1" applyAlignment="1">
      <alignment vertical="top" wrapText="1"/>
      <protection/>
    </xf>
    <xf numFmtId="0" fontId="16" fillId="0" borderId="0" xfId="48" applyFont="1" applyFill="1" applyAlignment="1">
      <alignment vertical="top"/>
      <protection/>
    </xf>
    <xf numFmtId="0" fontId="17" fillId="0" borderId="0" xfId="55" applyFont="1" applyAlignment="1">
      <alignment vertical="top"/>
      <protection/>
    </xf>
    <xf numFmtId="49" fontId="17" fillId="0" borderId="0" xfId="0" applyNumberFormat="1" applyFont="1" applyAlignment="1">
      <alignment vertical="top"/>
    </xf>
    <xf numFmtId="49" fontId="17" fillId="0" borderId="0" xfId="0" applyNumberFormat="1" applyFont="1" applyBorder="1" applyAlignment="1">
      <alignment vertical="top"/>
    </xf>
    <xf numFmtId="0" fontId="17" fillId="0" borderId="0" xfId="55" applyFont="1" applyBorder="1" applyAlignment="1">
      <alignment vertical="top"/>
      <protection/>
    </xf>
    <xf numFmtId="0" fontId="16" fillId="0" borderId="18" xfId="55" applyFont="1" applyBorder="1" applyAlignment="1">
      <alignment vertical="top"/>
      <protection/>
    </xf>
    <xf numFmtId="0" fontId="17" fillId="0" borderId="0" xfId="48" applyFont="1" applyFill="1" applyAlignment="1">
      <alignment vertical="top"/>
      <protection/>
    </xf>
    <xf numFmtId="0" fontId="17" fillId="0" borderId="0" xfId="0" applyFont="1" applyAlignment="1">
      <alignment horizontal="left" vertical="top"/>
    </xf>
    <xf numFmtId="2" fontId="16" fillId="0" borderId="0" xfId="0" applyNumberFormat="1" applyFont="1" applyBorder="1" applyAlignment="1">
      <alignment horizontal="left" vertical="top" wrapText="1"/>
    </xf>
    <xf numFmtId="0" fontId="16" fillId="0" borderId="0" xfId="0" applyFont="1" applyBorder="1" applyAlignment="1">
      <alignment horizontal="left" vertical="top"/>
    </xf>
    <xf numFmtId="0" fontId="16" fillId="0" borderId="0" xfId="0" applyFont="1" applyAlignment="1">
      <alignment horizontal="justify" vertical="top" wrapText="1"/>
    </xf>
    <xf numFmtId="0" fontId="16" fillId="0" borderId="18" xfId="0" applyFont="1" applyBorder="1" applyAlignment="1">
      <alignment vertical="top"/>
    </xf>
    <xf numFmtId="0" fontId="16" fillId="0" borderId="0" xfId="0" applyFont="1" applyBorder="1" applyAlignment="1" quotePrefix="1">
      <alignment horizontal="left"/>
    </xf>
    <xf numFmtId="0" fontId="16" fillId="0" borderId="0" xfId="0" applyFont="1" applyBorder="1" applyAlignment="1" quotePrefix="1">
      <alignment horizontal="right"/>
    </xf>
    <xf numFmtId="0" fontId="16" fillId="0" borderId="18" xfId="0" applyFont="1" applyBorder="1" applyAlignment="1">
      <alignment horizontal="right"/>
    </xf>
    <xf numFmtId="49" fontId="16" fillId="0" borderId="0" xfId="0" applyNumberFormat="1" applyFont="1" applyBorder="1" applyAlignment="1" quotePrefix="1">
      <alignment horizontal="left" vertical="top"/>
    </xf>
    <xf numFmtId="1" fontId="52" fillId="0" borderId="29" xfId="56" applyNumberFormat="1" applyFont="1" applyBorder="1" applyAlignment="1">
      <alignment horizontal="center" vertical="top" wrapText="1"/>
      <protection/>
    </xf>
    <xf numFmtId="4" fontId="18" fillId="0" borderId="29" xfId="56" applyNumberFormat="1" applyFont="1" applyBorder="1" applyAlignment="1">
      <alignment horizontal="justify" vertical="top" wrapText="1"/>
      <protection/>
    </xf>
    <xf numFmtId="4" fontId="51" fillId="0" borderId="29" xfId="56" applyNumberFormat="1" applyFont="1" applyBorder="1" applyAlignment="1">
      <alignment horizontal="center" wrapText="1"/>
      <protection/>
    </xf>
    <xf numFmtId="4" fontId="18" fillId="0" borderId="29" xfId="56" applyNumberFormat="1" applyFont="1" applyBorder="1" applyAlignment="1">
      <alignment horizontal="right" wrapText="1"/>
      <protection/>
    </xf>
    <xf numFmtId="211" fontId="18" fillId="0" borderId="29" xfId="93" applyNumberFormat="1" applyFont="1" applyBorder="1" applyAlignment="1">
      <alignment horizontal="right" wrapText="1"/>
    </xf>
    <xf numFmtId="211" fontId="17" fillId="0" borderId="29" xfId="56" applyNumberFormat="1" applyFont="1" applyBorder="1" applyAlignment="1">
      <alignment horizontal="right" wrapText="1"/>
      <protection/>
    </xf>
    <xf numFmtId="0" fontId="17" fillId="0" borderId="0" xfId="60" applyFont="1">
      <alignment/>
      <protection/>
    </xf>
    <xf numFmtId="4" fontId="18" fillId="0" borderId="29" xfId="56" applyNumberFormat="1" applyFont="1" applyBorder="1" applyAlignment="1">
      <alignment horizontal="left" vertical="top" wrapText="1"/>
      <protection/>
    </xf>
    <xf numFmtId="0" fontId="17" fillId="0" borderId="0" xfId="61" applyFont="1" applyAlignment="1">
      <alignment horizontal="left" vertical="top" wrapText="1"/>
      <protection/>
    </xf>
    <xf numFmtId="1" fontId="52" fillId="0" borderId="0" xfId="56" applyNumberFormat="1" applyFont="1" applyBorder="1" applyAlignment="1">
      <alignment horizontal="center" vertical="top" wrapText="1"/>
      <protection/>
    </xf>
    <xf numFmtId="4" fontId="18" fillId="0" borderId="0" xfId="56" applyNumberFormat="1" applyFont="1" applyBorder="1" applyAlignment="1">
      <alignment horizontal="justify" vertical="top" wrapText="1"/>
      <protection/>
    </xf>
    <xf numFmtId="4" fontId="51" fillId="0" borderId="0" xfId="56" applyNumberFormat="1" applyFont="1" applyBorder="1" applyAlignment="1">
      <alignment horizontal="center" wrapText="1"/>
      <protection/>
    </xf>
    <xf numFmtId="4" fontId="18" fillId="0" borderId="0" xfId="56" applyNumberFormat="1" applyFont="1" applyBorder="1" applyAlignment="1">
      <alignment horizontal="right" wrapText="1"/>
      <protection/>
    </xf>
    <xf numFmtId="211" fontId="18" fillId="0" borderId="0" xfId="93" applyNumberFormat="1" applyFont="1" applyBorder="1" applyAlignment="1">
      <alignment horizontal="right" wrapText="1"/>
    </xf>
    <xf numFmtId="0" fontId="17" fillId="0" borderId="0" xfId="0" applyFont="1" applyBorder="1" applyAlignment="1">
      <alignment horizontal="left" vertical="top"/>
    </xf>
    <xf numFmtId="0" fontId="17" fillId="0" borderId="0" xfId="0" applyFont="1" applyBorder="1" applyAlignment="1">
      <alignment horizontal="justify" vertical="top"/>
    </xf>
    <xf numFmtId="0" fontId="17" fillId="0" borderId="0" xfId="60" applyFont="1" applyBorder="1">
      <alignment/>
      <protection/>
    </xf>
    <xf numFmtId="4" fontId="18" fillId="0" borderId="0" xfId="56" applyNumberFormat="1" applyFont="1" applyBorder="1" applyAlignment="1">
      <alignment horizontal="left" vertical="top" wrapText="1"/>
      <protection/>
    </xf>
    <xf numFmtId="0" fontId="17" fillId="0" borderId="0" xfId="61" applyFont="1" applyBorder="1" applyAlignment="1">
      <alignment horizontal="left" vertical="top" wrapText="1"/>
      <protection/>
    </xf>
    <xf numFmtId="0" fontId="17" fillId="0" borderId="29" xfId="61" applyFont="1" applyBorder="1" applyAlignment="1" quotePrefix="1">
      <alignment horizontal="left" vertical="top" wrapText="1"/>
      <protection/>
    </xf>
    <xf numFmtId="1" fontId="16" fillId="0" borderId="29" xfId="61" applyNumberFormat="1" applyFont="1" applyBorder="1" applyAlignment="1">
      <alignment horizontal="center" vertical="top"/>
      <protection/>
    </xf>
    <xf numFmtId="0" fontId="17" fillId="0" borderId="29" xfId="61" applyFont="1" applyBorder="1" applyAlignment="1">
      <alignment horizontal="left"/>
      <protection/>
    </xf>
    <xf numFmtId="4" fontId="17" fillId="0" borderId="29" xfId="61" applyNumberFormat="1" applyFont="1" applyBorder="1" applyAlignment="1">
      <alignment horizontal="right"/>
      <protection/>
    </xf>
    <xf numFmtId="211" fontId="17" fillId="0" borderId="29" xfId="61" applyNumberFormat="1" applyFont="1" applyBorder="1">
      <alignment/>
      <protection/>
    </xf>
    <xf numFmtId="211" fontId="17" fillId="0" borderId="29" xfId="0" applyNumberFormat="1" applyFont="1" applyBorder="1" applyAlignment="1">
      <alignment horizontal="right" wrapText="1"/>
    </xf>
    <xf numFmtId="4" fontId="17" fillId="0" borderId="0" xfId="0" applyNumberFormat="1" applyFont="1" applyAlignment="1">
      <alignment horizontal="justify" wrapText="1"/>
    </xf>
    <xf numFmtId="1" fontId="52" fillId="0" borderId="29" xfId="56" applyNumberFormat="1" applyFont="1" applyBorder="1" applyAlignment="1" quotePrefix="1">
      <alignment horizontal="center" vertical="top" wrapText="1"/>
      <protection/>
    </xf>
    <xf numFmtId="0" fontId="4" fillId="0" borderId="0" xfId="0" applyFont="1" applyAlignment="1">
      <alignment wrapText="1"/>
    </xf>
    <xf numFmtId="0" fontId="2" fillId="0" borderId="0" xfId="0" applyFont="1" applyAlignment="1">
      <alignment/>
    </xf>
    <xf numFmtId="4" fontId="0" fillId="0" borderId="0" xfId="0" applyNumberFormat="1" applyAlignment="1">
      <alignment/>
    </xf>
    <xf numFmtId="0" fontId="1" fillId="0" borderId="0" xfId="36" applyBorder="1" applyAlignment="1" applyProtection="1">
      <alignment/>
      <protection/>
    </xf>
    <xf numFmtId="0" fontId="0" fillId="0" borderId="0" xfId="0" applyFont="1" applyAlignment="1">
      <alignment vertical="top"/>
    </xf>
    <xf numFmtId="0" fontId="0" fillId="0" borderId="0" xfId="0" applyAlignment="1">
      <alignment vertical="top"/>
    </xf>
  </cellXfs>
  <cellStyles count="9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_Sheet1" xfId="33"/>
    <cellStyle name="Currency 2" xfId="34"/>
    <cellStyle name="Dobro" xfId="35"/>
    <cellStyle name="Hyperlink" xfId="36"/>
    <cellStyle name="Izhod" xfId="37"/>
    <cellStyle name="Naslov" xfId="38"/>
    <cellStyle name="Naslov 1" xfId="39"/>
    <cellStyle name="Naslov 2" xfId="40"/>
    <cellStyle name="Naslov 3" xfId="41"/>
    <cellStyle name="Naslov 4" xfId="42"/>
    <cellStyle name="Navadno 2" xfId="43"/>
    <cellStyle name="Navadno 2 2" xfId="44"/>
    <cellStyle name="Navadno 2 3" xfId="45"/>
    <cellStyle name="Navadno 25" xfId="46"/>
    <cellStyle name="Navadno 3" xfId="47"/>
    <cellStyle name="Navadno 3 2" xfId="48"/>
    <cellStyle name="Navadno 3 2 2" xfId="49"/>
    <cellStyle name="Navadno 4" xfId="50"/>
    <cellStyle name="Navadno 4 2" xfId="51"/>
    <cellStyle name="Navadno 5" xfId="52"/>
    <cellStyle name="Navadno 5 2" xfId="53"/>
    <cellStyle name="Navadno 6" xfId="54"/>
    <cellStyle name="Navadno 7" xfId="55"/>
    <cellStyle name="Navadno 8" xfId="56"/>
    <cellStyle name="Navadno_.s1720" xfId="57"/>
    <cellStyle name="Navadno_KALAMAR-PSO GREGORČIČEVA MS-16.11.04" xfId="58"/>
    <cellStyle name="Navadno_KALAMAR-PSO GREGORČIČEVA MS-16.11.04 2" xfId="59"/>
    <cellStyle name="Navadno_KALAMAR-PSO GREGORČIČEVA MS-16.11.04 2 2" xfId="60"/>
    <cellStyle name="Navadno_KALAMAR-PSO GREGORČIČEVA MS-16.11.04 3 2" xfId="61"/>
    <cellStyle name="Navadno_popis-splošno-zun.ured" xfId="62"/>
    <cellStyle name="Navadno_PREZRAČEVANJE" xfId="63"/>
    <cellStyle name="Navadno_S1714-PA-ZP" xfId="64"/>
    <cellStyle name="Nevtralno" xfId="65"/>
    <cellStyle name="Normal 2" xfId="66"/>
    <cellStyle name="Normal 3" xfId="67"/>
    <cellStyle name="Normal 4" xfId="68"/>
    <cellStyle name="Normal_OGREVANJE IN HLAJENJE" xfId="69"/>
    <cellStyle name="Normal_Popis" xfId="70"/>
    <cellStyle name="Normal_Popis_ogrevanje" xfId="71"/>
    <cellStyle name="Normal_Sheet1" xfId="72"/>
    <cellStyle name="Normal_SKUPNO" xfId="73"/>
    <cellStyle name="Followed Hyperlink" xfId="74"/>
    <cellStyle name="Percent" xfId="75"/>
    <cellStyle name="Opomba" xfId="76"/>
    <cellStyle name="Opozorilo" xfId="77"/>
    <cellStyle name="Pojasnjevalno besedilo" xfId="78"/>
    <cellStyle name="Poudarek1" xfId="79"/>
    <cellStyle name="Poudarek2" xfId="80"/>
    <cellStyle name="Poudarek3" xfId="81"/>
    <cellStyle name="Poudarek4" xfId="82"/>
    <cellStyle name="Poudarek5" xfId="83"/>
    <cellStyle name="Poudarek6" xfId="84"/>
    <cellStyle name="Povezana celica" xfId="85"/>
    <cellStyle name="Preveri celico" xfId="86"/>
    <cellStyle name="Računanje" xfId="87"/>
    <cellStyle name="Slabo" xfId="88"/>
    <cellStyle name="Currency" xfId="89"/>
    <cellStyle name="Currency [0]" xfId="90"/>
    <cellStyle name="Valuta 2" xfId="91"/>
    <cellStyle name="Valuta 2 2" xfId="92"/>
    <cellStyle name="Valuta 4" xfId="93"/>
    <cellStyle name="Comma" xfId="94"/>
    <cellStyle name="Comma [0]" xfId="95"/>
    <cellStyle name="Vejica 2" xfId="96"/>
    <cellStyle name="Vejica 2 2" xfId="97"/>
    <cellStyle name="Vejica 2 2 2" xfId="98"/>
    <cellStyle name="Vejica 2 3" xfId="99"/>
    <cellStyle name="Vejica 3" xfId="100"/>
    <cellStyle name="Vejica 3 2" xfId="101"/>
    <cellStyle name="Vejica 3 3" xfId="102"/>
    <cellStyle name="Vejica 4" xfId="103"/>
    <cellStyle name="Vejica 4 2" xfId="104"/>
    <cellStyle name="Vejica 4 3" xfId="105"/>
    <cellStyle name="Vejica 5" xfId="106"/>
    <cellStyle name="Vejica 6" xfId="107"/>
    <cellStyle name="Vejica 7" xfId="108"/>
    <cellStyle name="Vejica_popis-splošno-zun.ured" xfId="109"/>
    <cellStyle name="Vnos" xfId="110"/>
    <cellStyle name="Vsota" xfId="1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Vaio\Documents\Archdesign\Danica\ZD%20Grosuplje-SI%20PZI--%20k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IJA"/>
      <sheetName val="A1._Ogrevanje"/>
      <sheetName val="A2._Toplotna postaja"/>
      <sheetName val="A3_Toplotna črpalka"/>
      <sheetName val="B. Vodovod in kanalizacija"/>
      <sheetName val="C. Prezračevanje"/>
      <sheetName val="D. Hlajenje"/>
    </sheetNames>
    <sheetDataSet>
      <sheetData sheetId="6">
        <row r="62">
          <cell r="F6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2" tint="-0.8999800086021423"/>
  </sheetPr>
  <dimension ref="A1:I24"/>
  <sheetViews>
    <sheetView showZeros="0" tabSelected="1" view="pageBreakPreview" zoomScaleSheetLayoutView="100" workbookViewId="0" topLeftCell="A1">
      <selection activeCell="D22" sqref="D22"/>
    </sheetView>
  </sheetViews>
  <sheetFormatPr defaultColWidth="9.140625" defaultRowHeight="12.75"/>
  <cols>
    <col min="1" max="1" width="2.140625" style="8" customWidth="1"/>
    <col min="2" max="2" width="39.140625" style="3" customWidth="1"/>
    <col min="3" max="3" width="5.421875" style="4" customWidth="1"/>
    <col min="4" max="4" width="7.28125" style="5" customWidth="1"/>
    <col min="5" max="5" width="18.00390625" style="6" customWidth="1"/>
    <col min="6" max="6" width="2.28125" style="6" customWidth="1"/>
    <col min="7" max="8" width="9.140625" style="6" customWidth="1"/>
    <col min="9" max="16384" width="9.140625" style="7" customWidth="1"/>
  </cols>
  <sheetData>
    <row r="1" spans="1:5" ht="38.25">
      <c r="A1" s="9"/>
      <c r="B1" s="304" t="s">
        <v>440</v>
      </c>
      <c r="C1" s="11"/>
      <c r="D1" s="11"/>
      <c r="E1" s="1"/>
    </row>
    <row r="2" spans="2:5" ht="12.75">
      <c r="B2" s="423" t="s">
        <v>441</v>
      </c>
      <c r="C2" s="423"/>
      <c r="D2" s="423"/>
      <c r="E2" s="1"/>
    </row>
    <row r="3" spans="2:5" ht="12.75">
      <c r="B3" s="423"/>
      <c r="C3" s="423"/>
      <c r="D3" s="423"/>
      <c r="E3" s="423"/>
    </row>
    <row r="4" spans="2:5" ht="12.75">
      <c r="B4" s="10"/>
      <c r="C4" s="10"/>
      <c r="D4" s="10"/>
      <c r="E4" s="1"/>
    </row>
    <row r="5" spans="2:5" ht="12.75" customHeight="1">
      <c r="B5" s="431" t="s">
        <v>18</v>
      </c>
      <c r="C5" s="431"/>
      <c r="D5" s="431"/>
      <c r="E5" s="431"/>
    </row>
    <row r="6" spans="2:5" ht="18" customHeight="1">
      <c r="B6" s="431"/>
      <c r="C6" s="431"/>
      <c r="D6" s="431"/>
      <c r="E6" s="431"/>
    </row>
    <row r="7" spans="2:7" ht="12.75" customHeight="1">
      <c r="B7" s="431"/>
      <c r="C7" s="431"/>
      <c r="D7" s="431"/>
      <c r="E7" s="431"/>
      <c r="G7" s="9"/>
    </row>
    <row r="8" spans="2:5" ht="13.5" thickBot="1">
      <c r="B8" s="12"/>
      <c r="C8" s="12"/>
      <c r="D8" s="12"/>
      <c r="E8" s="1"/>
    </row>
    <row r="9" spans="1:5" s="14" customFormat="1" ht="16.5" thickBot="1">
      <c r="A9" s="13"/>
      <c r="B9" s="424" t="s">
        <v>13</v>
      </c>
      <c r="C9" s="425"/>
      <c r="D9" s="425"/>
      <c r="E9" s="25" t="s">
        <v>61</v>
      </c>
    </row>
    <row r="10" spans="1:6" s="14" customFormat="1" ht="11.25" customHeight="1" thickBot="1">
      <c r="A10" s="13"/>
      <c r="B10" s="15"/>
      <c r="C10" s="15"/>
      <c r="D10" s="15"/>
      <c r="E10" s="16"/>
      <c r="F10" s="13"/>
    </row>
    <row r="11" spans="1:6" ht="15.75" customHeight="1" thickBot="1">
      <c r="A11" s="9"/>
      <c r="B11" s="429" t="s">
        <v>14</v>
      </c>
      <c r="C11" s="430"/>
      <c r="D11" s="430"/>
      <c r="E11" s="27"/>
      <c r="F11" s="17"/>
    </row>
    <row r="12" spans="1:6" ht="15.75" customHeight="1">
      <c r="A12" s="9"/>
      <c r="B12" s="432" t="s">
        <v>358</v>
      </c>
      <c r="C12" s="433"/>
      <c r="D12" s="434"/>
      <c r="E12" s="28">
        <f>'A1._Ogrevanje in hlajenje'!F591</f>
        <v>0</v>
      </c>
      <c r="F12" s="17"/>
    </row>
    <row r="13" spans="1:6" ht="15.75" customHeight="1" thickBot="1">
      <c r="A13" s="9"/>
      <c r="B13" s="15"/>
      <c r="C13" s="15"/>
      <c r="D13" s="15"/>
      <c r="E13" s="29"/>
      <c r="F13" s="17"/>
    </row>
    <row r="14" spans="1:6" ht="15.75" customHeight="1" thickBot="1">
      <c r="A14" s="9"/>
      <c r="B14" s="435" t="s">
        <v>15</v>
      </c>
      <c r="C14" s="436"/>
      <c r="D14" s="436"/>
      <c r="E14" s="30"/>
      <c r="F14" s="26"/>
    </row>
    <row r="15" spans="1:6" ht="15.75" customHeight="1">
      <c r="A15" s="9"/>
      <c r="B15" s="432" t="s">
        <v>15</v>
      </c>
      <c r="C15" s="433"/>
      <c r="D15" s="434"/>
      <c r="E15" s="28">
        <f>SUM('B. Vodovod in kanalizacija'!F342)</f>
        <v>0</v>
      </c>
      <c r="F15" s="17"/>
    </row>
    <row r="16" spans="2:5" ht="13.5" thickBot="1">
      <c r="B16" s="15"/>
      <c r="C16" s="15"/>
      <c r="D16" s="15"/>
      <c r="E16" s="31"/>
    </row>
    <row r="17" spans="1:9" s="21" customFormat="1" ht="13.5" thickBot="1">
      <c r="A17" s="19"/>
      <c r="B17" s="429" t="s">
        <v>16</v>
      </c>
      <c r="C17" s="430"/>
      <c r="D17" s="430"/>
      <c r="E17" s="27"/>
      <c r="F17" s="20"/>
      <c r="G17" s="20"/>
      <c r="H17" s="20"/>
      <c r="I17" s="20"/>
    </row>
    <row r="18" spans="1:9" s="24" customFormat="1" ht="13.5" thickBot="1">
      <c r="A18" s="22"/>
      <c r="B18" s="426" t="s">
        <v>16</v>
      </c>
      <c r="C18" s="427"/>
      <c r="D18" s="428"/>
      <c r="E18" s="32">
        <f>'C. Prezračevanje'!F406</f>
        <v>0</v>
      </c>
      <c r="F18" s="23"/>
      <c r="G18" s="23"/>
      <c r="H18" s="23"/>
      <c r="I18" s="23"/>
    </row>
    <row r="19" spans="1:5" ht="13.5" thickBot="1">
      <c r="A19" s="2"/>
      <c r="B19" s="15"/>
      <c r="C19" s="15"/>
      <c r="D19" s="15"/>
      <c r="E19" s="31">
        <f>SUM('[1]D. Hlajenje'!F62)</f>
        <v>0</v>
      </c>
    </row>
    <row r="20" spans="1:9" s="21" customFormat="1" ht="13.5" thickBot="1">
      <c r="A20" s="19"/>
      <c r="B20" s="429" t="s">
        <v>442</v>
      </c>
      <c r="C20" s="430"/>
      <c r="D20" s="430"/>
      <c r="E20" s="27"/>
      <c r="F20" s="20"/>
      <c r="G20" s="20"/>
      <c r="H20" s="20"/>
      <c r="I20" s="20"/>
    </row>
    <row r="21" spans="1:9" s="24" customFormat="1" ht="13.5" thickBot="1">
      <c r="A21" s="22"/>
      <c r="B21" s="426" t="s">
        <v>442</v>
      </c>
      <c r="C21" s="427"/>
      <c r="D21" s="428"/>
      <c r="E21" s="32">
        <f>'D.Plinska napeljava'!F239</f>
        <v>0</v>
      </c>
      <c r="F21" s="23"/>
      <c r="G21" s="23"/>
      <c r="H21" s="23"/>
      <c r="I21" s="23"/>
    </row>
    <row r="22" spans="2:5" ht="12.75">
      <c r="B22" s="15"/>
      <c r="C22" s="15"/>
      <c r="D22" s="15"/>
      <c r="E22" s="31"/>
    </row>
    <row r="23" spans="2:5" ht="13.5" thickBot="1">
      <c r="B23" s="12"/>
      <c r="C23" s="12"/>
      <c r="D23" s="12"/>
      <c r="E23" s="18"/>
    </row>
    <row r="24" spans="2:5" ht="16.5" thickBot="1">
      <c r="B24" s="437" t="s">
        <v>17</v>
      </c>
      <c r="C24" s="438"/>
      <c r="D24" s="438"/>
      <c r="E24" s="33">
        <f>SUM(E12:E23)</f>
        <v>0</v>
      </c>
    </row>
  </sheetData>
  <sheetProtection/>
  <mergeCells count="13">
    <mergeCell ref="B20:D20"/>
    <mergeCell ref="B21:D21"/>
    <mergeCell ref="B14:D14"/>
    <mergeCell ref="B17:D17"/>
    <mergeCell ref="B24:D24"/>
    <mergeCell ref="B2:D2"/>
    <mergeCell ref="B3:E3"/>
    <mergeCell ref="B9:D9"/>
    <mergeCell ref="B18:D18"/>
    <mergeCell ref="B11:D11"/>
    <mergeCell ref="B5:E7"/>
    <mergeCell ref="B15:D15"/>
    <mergeCell ref="B12:D12"/>
  </mergeCells>
  <printOptions horizontalCentered="1"/>
  <pageMargins left="0.07874015748031496" right="0.2362204724409449" top="0.7874015748031497" bottom="0.7874015748031497" header="0.31496062992125984" footer="0.31496062992125984"/>
  <pageSetup horizontalDpi="180" verticalDpi="180" orientation="portrait" paperSize="9" r:id="rId1"/>
  <headerFooter alignWithMargins="0">
    <oddHeader>&amp;C&amp;A
</oddHeader>
    <oddFooter xml:space="preserve">&amp;C&amp;8&amp;F&amp;R&amp;8&amp;P   od   &amp;N &amp;10 </oddFooter>
  </headerFooter>
  <rowBreaks count="1" manualBreakCount="1">
    <brk id="21" max="255" man="1"/>
  </rowBreaks>
</worksheet>
</file>

<file path=xl/worksheets/sheet2.xml><?xml version="1.0" encoding="utf-8"?>
<worksheet xmlns="http://schemas.openxmlformats.org/spreadsheetml/2006/main" xmlns:r="http://schemas.openxmlformats.org/officeDocument/2006/relationships">
  <sheetPr>
    <tabColor theme="2" tint="-0.4999699890613556"/>
  </sheetPr>
  <dimension ref="A1:DI592"/>
  <sheetViews>
    <sheetView showZeros="0" zoomScale="130" zoomScaleNormal="130" zoomScaleSheetLayoutView="100" workbookViewId="0" topLeftCell="A582">
      <selection activeCell="G467" sqref="G467"/>
    </sheetView>
  </sheetViews>
  <sheetFormatPr defaultColWidth="9.140625" defaultRowHeight="12.75"/>
  <cols>
    <col min="1" max="1" width="3.57421875" style="460" customWidth="1"/>
    <col min="2" max="2" width="48.28125" style="79" customWidth="1"/>
    <col min="3" max="3" width="5.28125" style="134" customWidth="1"/>
    <col min="4" max="4" width="5.7109375" style="88" customWidth="1"/>
    <col min="5" max="5" width="8.7109375" style="155" customWidth="1"/>
    <col min="6" max="6" width="10.28125" style="156" customWidth="1"/>
    <col min="7" max="7" width="8.00390625" style="76" customWidth="1"/>
    <col min="8" max="8" width="6.421875" style="76" customWidth="1"/>
    <col min="9" max="16384" width="9.140625" style="76" customWidth="1"/>
  </cols>
  <sheetData>
    <row r="1" spans="1:6" s="63" customFormat="1" ht="12.75">
      <c r="A1" s="447"/>
      <c r="B1" s="73"/>
      <c r="C1" s="129"/>
      <c r="D1" s="84"/>
      <c r="E1" s="144"/>
      <c r="F1" s="145"/>
    </row>
    <row r="2" spans="1:6" s="81" customFormat="1" ht="14.25">
      <c r="A2" s="448" t="s">
        <v>54</v>
      </c>
      <c r="B2" s="80" t="s">
        <v>184</v>
      </c>
      <c r="C2" s="130"/>
      <c r="D2" s="85"/>
      <c r="E2" s="146"/>
      <c r="F2" s="147"/>
    </row>
    <row r="3" spans="1:11" s="83" customFormat="1" ht="14.25">
      <c r="A3" s="449"/>
      <c r="B3" s="42"/>
      <c r="C3" s="131"/>
      <c r="D3" s="86"/>
      <c r="E3" s="148"/>
      <c r="F3" s="148"/>
      <c r="G3" s="82"/>
      <c r="H3" s="82"/>
      <c r="I3" s="82"/>
      <c r="J3" s="82"/>
      <c r="K3" s="82"/>
    </row>
    <row r="4" spans="1:11" s="83" customFormat="1" ht="14.25">
      <c r="A4" s="449" t="s">
        <v>57</v>
      </c>
      <c r="B4" s="42" t="s">
        <v>165</v>
      </c>
      <c r="C4" s="131"/>
      <c r="D4" s="86"/>
      <c r="E4" s="148"/>
      <c r="F4" s="148"/>
      <c r="G4" s="82"/>
      <c r="H4" s="82"/>
      <c r="I4" s="82"/>
      <c r="J4" s="82"/>
      <c r="K4" s="82"/>
    </row>
    <row r="5" spans="1:11" s="112" customFormat="1" ht="12.75">
      <c r="A5" s="450"/>
      <c r="B5" s="109"/>
      <c r="C5" s="132"/>
      <c r="D5" s="110"/>
      <c r="E5" s="149"/>
      <c r="F5" s="149"/>
      <c r="G5" s="111"/>
      <c r="H5" s="111"/>
      <c r="I5" s="111"/>
      <c r="J5" s="111"/>
      <c r="K5" s="111"/>
    </row>
    <row r="6" spans="1:11" s="45" customFormat="1" ht="12.75">
      <c r="A6" s="451"/>
      <c r="B6" s="43" t="s">
        <v>0</v>
      </c>
      <c r="C6" s="133" t="s">
        <v>7</v>
      </c>
      <c r="D6" s="87" t="s">
        <v>1</v>
      </c>
      <c r="E6" s="150" t="s">
        <v>8</v>
      </c>
      <c r="F6" s="151" t="s">
        <v>9</v>
      </c>
      <c r="G6" s="44"/>
      <c r="H6" s="44"/>
      <c r="I6" s="44"/>
      <c r="J6" s="44"/>
      <c r="K6" s="44"/>
    </row>
    <row r="7" spans="1:11" s="60" customFormat="1" ht="12.75">
      <c r="A7" s="70"/>
      <c r="B7" s="75"/>
      <c r="C7" s="46"/>
      <c r="D7" s="92"/>
      <c r="E7" s="152"/>
      <c r="F7" s="153"/>
      <c r="G7" s="59"/>
      <c r="H7" s="59"/>
      <c r="I7" s="59"/>
      <c r="J7" s="59"/>
      <c r="K7" s="59"/>
    </row>
    <row r="8" spans="1:15" ht="25.5">
      <c r="A8" s="501" t="s">
        <v>179</v>
      </c>
      <c r="B8" s="99" t="s">
        <v>1073</v>
      </c>
      <c r="C8" s="498"/>
      <c r="D8" s="498"/>
      <c r="J8" s="500"/>
      <c r="L8" s="499"/>
      <c r="O8" s="499"/>
    </row>
    <row r="9" spans="1:15" ht="12.75">
      <c r="A9" s="502"/>
      <c r="B9" s="38" t="s">
        <v>896</v>
      </c>
      <c r="C9" s="498"/>
      <c r="D9" s="498"/>
      <c r="E9" s="498"/>
      <c r="F9" s="498"/>
      <c r="G9" s="499"/>
      <c r="H9" s="499"/>
      <c r="I9" s="499"/>
      <c r="J9" s="500"/>
      <c r="L9" s="499"/>
      <c r="O9" s="499"/>
    </row>
    <row r="10" spans="1:15" ht="12.75">
      <c r="A10" s="502"/>
      <c r="B10" s="38" t="s">
        <v>897</v>
      </c>
      <c r="C10" s="498"/>
      <c r="D10" s="498"/>
      <c r="E10" s="498"/>
      <c r="F10" s="498"/>
      <c r="G10" s="499"/>
      <c r="H10" s="499"/>
      <c r="I10" s="499"/>
      <c r="J10" s="500"/>
      <c r="L10" s="499"/>
      <c r="O10" s="499"/>
    </row>
    <row r="11" spans="1:15" ht="12.75">
      <c r="A11" s="502"/>
      <c r="B11" s="38" t="s">
        <v>898</v>
      </c>
      <c r="C11" s="498"/>
      <c r="D11" s="498"/>
      <c r="E11" s="498"/>
      <c r="F11" s="498"/>
      <c r="G11" s="499"/>
      <c r="H11" s="499"/>
      <c r="I11" s="499"/>
      <c r="J11" s="500"/>
      <c r="L11" s="499"/>
      <c r="O11" s="499"/>
    </row>
    <row r="12" spans="1:15" ht="12.75">
      <c r="A12" s="502"/>
      <c r="B12" s="38" t="s">
        <v>1076</v>
      </c>
      <c r="C12" s="498"/>
      <c r="D12" s="498"/>
      <c r="E12" s="498"/>
      <c r="F12" s="498"/>
      <c r="G12" s="499"/>
      <c r="H12" s="499"/>
      <c r="I12" s="499"/>
      <c r="J12" s="500"/>
      <c r="L12" s="499"/>
      <c r="O12" s="499"/>
    </row>
    <row r="13" spans="1:15" ht="25.5">
      <c r="A13" s="502"/>
      <c r="B13" s="38" t="s">
        <v>1075</v>
      </c>
      <c r="C13" s="498"/>
      <c r="D13" s="498"/>
      <c r="E13" s="498"/>
      <c r="F13" s="498"/>
      <c r="G13" s="499"/>
      <c r="H13" s="499"/>
      <c r="I13" s="499"/>
      <c r="J13" s="500"/>
      <c r="L13" s="499"/>
      <c r="O13" s="499"/>
    </row>
    <row r="14" spans="1:15" ht="12.75">
      <c r="A14" s="502"/>
      <c r="B14" s="38" t="s">
        <v>1074</v>
      </c>
      <c r="C14" s="498"/>
      <c r="D14" s="498"/>
      <c r="E14" s="498"/>
      <c r="F14" s="498"/>
      <c r="G14" s="499"/>
      <c r="H14" s="499"/>
      <c r="I14" s="499"/>
      <c r="J14" s="500"/>
      <c r="L14" s="499"/>
      <c r="O14" s="499"/>
    </row>
    <row r="15" spans="1:15" ht="12.75">
      <c r="A15" s="502"/>
      <c r="B15" s="38" t="s">
        <v>899</v>
      </c>
      <c r="C15" s="498"/>
      <c r="D15" s="498"/>
      <c r="E15" s="498"/>
      <c r="F15" s="498"/>
      <c r="G15" s="499"/>
      <c r="H15" s="499"/>
      <c r="I15" s="499"/>
      <c r="J15" s="500"/>
      <c r="L15" s="499"/>
      <c r="O15" s="499"/>
    </row>
    <row r="16" spans="1:15" ht="12.75">
      <c r="A16" s="502"/>
      <c r="B16" s="38" t="s">
        <v>900</v>
      </c>
      <c r="C16" s="498"/>
      <c r="D16" s="498"/>
      <c r="E16" s="498"/>
      <c r="F16" s="498"/>
      <c r="G16" s="499"/>
      <c r="H16" s="499"/>
      <c r="I16" s="499"/>
      <c r="J16" s="500"/>
      <c r="L16" s="499"/>
      <c r="O16" s="499"/>
    </row>
    <row r="17" spans="1:15" ht="12.75">
      <c r="A17" s="502"/>
      <c r="B17" s="38" t="s">
        <v>901</v>
      </c>
      <c r="C17" s="498"/>
      <c r="D17" s="498"/>
      <c r="E17" s="498"/>
      <c r="F17" s="498"/>
      <c r="G17" s="499"/>
      <c r="H17" s="499"/>
      <c r="I17" s="499"/>
      <c r="J17" s="500"/>
      <c r="L17" s="499"/>
      <c r="O17" s="499"/>
    </row>
    <row r="18" spans="1:15" ht="12.75">
      <c r="A18" s="502"/>
      <c r="B18" s="38" t="s">
        <v>902</v>
      </c>
      <c r="C18" s="498"/>
      <c r="D18" s="498"/>
      <c r="E18" s="498"/>
      <c r="F18" s="498"/>
      <c r="G18" s="499"/>
      <c r="H18" s="499"/>
      <c r="I18" s="499"/>
      <c r="J18" s="500"/>
      <c r="L18" s="499"/>
      <c r="O18" s="499"/>
    </row>
    <row r="19" spans="1:15" ht="12.75">
      <c r="A19" s="502"/>
      <c r="B19" s="38" t="s">
        <v>903</v>
      </c>
      <c r="C19" s="498"/>
      <c r="D19" s="498"/>
      <c r="E19" s="498"/>
      <c r="F19" s="498"/>
      <c r="G19" s="499"/>
      <c r="H19" s="499"/>
      <c r="I19" s="499"/>
      <c r="J19" s="500"/>
      <c r="L19" s="499"/>
      <c r="O19" s="499"/>
    </row>
    <row r="20" spans="1:15" ht="12.75">
      <c r="A20" s="502"/>
      <c r="B20" s="38" t="s">
        <v>904</v>
      </c>
      <c r="C20" s="498"/>
      <c r="D20" s="498"/>
      <c r="E20" s="498"/>
      <c r="F20" s="498"/>
      <c r="G20" s="499"/>
      <c r="H20" s="499"/>
      <c r="I20" s="499"/>
      <c r="J20" s="500"/>
      <c r="L20" s="499"/>
      <c r="O20" s="499"/>
    </row>
    <row r="21" spans="1:15" ht="12.75">
      <c r="A21" s="502"/>
      <c r="B21" s="38" t="s">
        <v>905</v>
      </c>
      <c r="C21" s="498"/>
      <c r="D21" s="498"/>
      <c r="E21" s="498"/>
      <c r="F21" s="498"/>
      <c r="G21" s="499"/>
      <c r="H21" s="499"/>
      <c r="I21" s="499"/>
      <c r="J21" s="500"/>
      <c r="L21" s="499"/>
      <c r="O21" s="499"/>
    </row>
    <row r="22" spans="1:15" ht="12.75">
      <c r="A22" s="502"/>
      <c r="B22" s="38" t="s">
        <v>906</v>
      </c>
      <c r="C22" s="498"/>
      <c r="D22" s="498"/>
      <c r="E22" s="498"/>
      <c r="F22" s="498"/>
      <c r="G22" s="499"/>
      <c r="H22" s="499"/>
      <c r="I22" s="499"/>
      <c r="J22" s="500"/>
      <c r="L22" s="499"/>
      <c r="O22" s="499"/>
    </row>
    <row r="23" spans="1:15" ht="12.75">
      <c r="A23" s="502"/>
      <c r="B23" s="38" t="s">
        <v>907</v>
      </c>
      <c r="C23" s="498"/>
      <c r="D23" s="498"/>
      <c r="E23" s="498"/>
      <c r="F23" s="498"/>
      <c r="G23" s="499"/>
      <c r="H23" s="499"/>
      <c r="I23" s="499"/>
      <c r="J23" s="500"/>
      <c r="L23" s="499"/>
      <c r="O23" s="499"/>
    </row>
    <row r="24" spans="1:15" ht="12.75">
      <c r="A24" s="502"/>
      <c r="B24" s="38" t="s">
        <v>908</v>
      </c>
      <c r="C24" s="498"/>
      <c r="D24" s="498"/>
      <c r="E24" s="498"/>
      <c r="F24" s="498"/>
      <c r="G24" s="499"/>
      <c r="H24" s="499"/>
      <c r="I24" s="499"/>
      <c r="J24" s="500"/>
      <c r="L24" s="499"/>
      <c r="O24" s="499"/>
    </row>
    <row r="25" spans="1:15" ht="12.75">
      <c r="A25" s="502"/>
      <c r="B25" s="38" t="s">
        <v>909</v>
      </c>
      <c r="C25" s="498"/>
      <c r="D25" s="498"/>
      <c r="E25" s="498"/>
      <c r="F25" s="498"/>
      <c r="G25" s="499"/>
      <c r="H25" s="499"/>
      <c r="I25" s="499"/>
      <c r="J25" s="500"/>
      <c r="L25" s="499"/>
      <c r="O25" s="499"/>
    </row>
    <row r="26" spans="1:15" ht="12.75">
      <c r="A26" s="502"/>
      <c r="B26" s="38" t="s">
        <v>910</v>
      </c>
      <c r="C26" s="498"/>
      <c r="D26" s="498"/>
      <c r="E26" s="498"/>
      <c r="F26" s="498"/>
      <c r="G26" s="499"/>
      <c r="H26" s="499"/>
      <c r="I26" s="499"/>
      <c r="J26" s="500"/>
      <c r="L26" s="499"/>
      <c r="O26" s="499"/>
    </row>
    <row r="27" spans="1:15" ht="12.75">
      <c r="A27" s="502"/>
      <c r="B27" s="38" t="s">
        <v>911</v>
      </c>
      <c r="C27" s="498"/>
      <c r="D27" s="498"/>
      <c r="E27" s="498"/>
      <c r="F27" s="498"/>
      <c r="G27" s="499"/>
      <c r="H27" s="499"/>
      <c r="I27" s="499"/>
      <c r="J27" s="500"/>
      <c r="L27" s="499"/>
      <c r="O27" s="499"/>
    </row>
    <row r="28" spans="1:15" ht="12.75">
      <c r="A28" s="502"/>
      <c r="B28" s="38" t="s">
        <v>912</v>
      </c>
      <c r="C28" s="498"/>
      <c r="D28" s="498"/>
      <c r="E28" s="498"/>
      <c r="F28" s="498"/>
      <c r="G28" s="499"/>
      <c r="H28" s="499"/>
      <c r="I28" s="499"/>
      <c r="J28" s="500"/>
      <c r="L28" s="499"/>
      <c r="O28" s="499"/>
    </row>
    <row r="29" spans="1:15" ht="12.75">
      <c r="A29" s="502"/>
      <c r="B29" s="38" t="s">
        <v>913</v>
      </c>
      <c r="C29" s="498"/>
      <c r="D29" s="498"/>
      <c r="E29" s="498"/>
      <c r="F29" s="498"/>
      <c r="G29" s="499"/>
      <c r="H29" s="499"/>
      <c r="I29" s="499"/>
      <c r="J29" s="500"/>
      <c r="L29" s="499"/>
      <c r="O29" s="499"/>
    </row>
    <row r="30" spans="1:15" ht="12.75">
      <c r="A30" s="502"/>
      <c r="B30" s="38" t="s">
        <v>914</v>
      </c>
      <c r="C30" s="498"/>
      <c r="D30" s="498"/>
      <c r="E30" s="498"/>
      <c r="F30" s="498"/>
      <c r="G30" s="499"/>
      <c r="H30" s="499"/>
      <c r="I30" s="499"/>
      <c r="J30" s="500"/>
      <c r="L30" s="499"/>
      <c r="O30" s="499"/>
    </row>
    <row r="31" spans="1:15" ht="12.75">
      <c r="A31" s="502"/>
      <c r="B31" s="38" t="s">
        <v>915</v>
      </c>
      <c r="C31" s="498"/>
      <c r="D31" s="498"/>
      <c r="E31" s="498"/>
      <c r="F31" s="498"/>
      <c r="G31" s="499"/>
      <c r="H31" s="499"/>
      <c r="I31" s="499"/>
      <c r="J31" s="500"/>
      <c r="L31" s="499"/>
      <c r="O31" s="499"/>
    </row>
    <row r="32" spans="1:15" ht="12.75">
      <c r="A32" s="502"/>
      <c r="B32" s="38" t="s">
        <v>916</v>
      </c>
      <c r="C32" s="498"/>
      <c r="D32" s="498"/>
      <c r="E32" s="498"/>
      <c r="F32" s="498"/>
      <c r="G32" s="499"/>
      <c r="H32" s="499"/>
      <c r="I32" s="499"/>
      <c r="J32" s="500"/>
      <c r="L32" s="499"/>
      <c r="O32" s="499"/>
    </row>
    <row r="33" spans="1:15" ht="12.75">
      <c r="A33" s="502"/>
      <c r="B33" s="38" t="s">
        <v>917</v>
      </c>
      <c r="C33" s="498"/>
      <c r="D33" s="498"/>
      <c r="E33" s="498"/>
      <c r="F33" s="498"/>
      <c r="G33" s="499"/>
      <c r="H33" s="499"/>
      <c r="I33" s="499"/>
      <c r="J33" s="500"/>
      <c r="L33" s="499"/>
      <c r="O33" s="499"/>
    </row>
    <row r="34" spans="1:15" ht="12.75">
      <c r="A34" s="502"/>
      <c r="B34" s="38" t="s">
        <v>918</v>
      </c>
      <c r="C34" s="498"/>
      <c r="D34" s="498"/>
      <c r="E34" s="498"/>
      <c r="F34" s="498"/>
      <c r="G34" s="499"/>
      <c r="H34" s="499"/>
      <c r="I34" s="499"/>
      <c r="J34" s="500"/>
      <c r="L34" s="499"/>
      <c r="O34" s="499"/>
    </row>
    <row r="35" spans="1:15" ht="12.75">
      <c r="A35" s="502"/>
      <c r="B35" s="38" t="s">
        <v>919</v>
      </c>
      <c r="C35" s="498"/>
      <c r="D35" s="498"/>
      <c r="E35" s="498"/>
      <c r="F35" s="498"/>
      <c r="G35" s="499"/>
      <c r="H35" s="499"/>
      <c r="I35" s="499"/>
      <c r="J35" s="500"/>
      <c r="L35" s="499"/>
      <c r="O35" s="499"/>
    </row>
    <row r="36" spans="1:15" ht="12.75">
      <c r="A36" s="502"/>
      <c r="B36" s="38" t="s">
        <v>920</v>
      </c>
      <c r="C36" s="498"/>
      <c r="D36" s="498"/>
      <c r="E36" s="498"/>
      <c r="F36" s="498"/>
      <c r="G36" s="499"/>
      <c r="H36" s="499"/>
      <c r="I36" s="499"/>
      <c r="J36" s="500"/>
      <c r="L36" s="499"/>
      <c r="O36" s="499"/>
    </row>
    <row r="37" spans="1:15" ht="12.75">
      <c r="A37" s="502"/>
      <c r="B37" s="38" t="s">
        <v>921</v>
      </c>
      <c r="C37" s="498"/>
      <c r="D37" s="498"/>
      <c r="E37" s="498"/>
      <c r="F37" s="498"/>
      <c r="G37" s="499"/>
      <c r="H37" s="499"/>
      <c r="I37" s="499"/>
      <c r="J37" s="500"/>
      <c r="L37" s="499"/>
      <c r="O37" s="499"/>
    </row>
    <row r="38" spans="1:15" ht="12.75">
      <c r="A38" s="502"/>
      <c r="B38" s="38" t="s">
        <v>922</v>
      </c>
      <c r="C38" s="498"/>
      <c r="D38" s="498"/>
      <c r="E38" s="498"/>
      <c r="F38" s="498"/>
      <c r="G38" s="499"/>
      <c r="H38" s="499"/>
      <c r="I38" s="499"/>
      <c r="J38" s="500"/>
      <c r="L38" s="499"/>
      <c r="O38" s="499"/>
    </row>
    <row r="39" spans="1:15" ht="12.75">
      <c r="A39" s="502"/>
      <c r="B39" s="38" t="s">
        <v>923</v>
      </c>
      <c r="C39" s="498"/>
      <c r="D39" s="498"/>
      <c r="E39" s="498"/>
      <c r="F39" s="498"/>
      <c r="G39" s="499"/>
      <c r="H39" s="499"/>
      <c r="I39" s="499"/>
      <c r="J39" s="500"/>
      <c r="L39" s="499"/>
      <c r="O39" s="499"/>
    </row>
    <row r="40" spans="1:15" ht="12.75">
      <c r="A40" s="502"/>
      <c r="B40" s="38" t="s">
        <v>924</v>
      </c>
      <c r="C40" s="498"/>
      <c r="D40" s="498"/>
      <c r="E40" s="498"/>
      <c r="F40" s="498"/>
      <c r="G40" s="499"/>
      <c r="H40" s="499"/>
      <c r="I40" s="499"/>
      <c r="J40" s="500"/>
      <c r="L40" s="499"/>
      <c r="O40" s="499"/>
    </row>
    <row r="41" spans="1:15" ht="12.75">
      <c r="A41" s="502"/>
      <c r="B41" s="38" t="s">
        <v>925</v>
      </c>
      <c r="C41" s="498"/>
      <c r="D41" s="498"/>
      <c r="E41" s="498"/>
      <c r="F41" s="498"/>
      <c r="G41" s="499"/>
      <c r="H41" s="499"/>
      <c r="I41" s="499"/>
      <c r="J41" s="500"/>
      <c r="L41" s="499"/>
      <c r="O41" s="499"/>
    </row>
    <row r="42" spans="1:15" ht="12.75">
      <c r="A42" s="502"/>
      <c r="B42" s="38" t="s">
        <v>926</v>
      </c>
      <c r="C42" s="498"/>
      <c r="D42" s="498"/>
      <c r="E42" s="498"/>
      <c r="F42" s="498"/>
      <c r="G42" s="499"/>
      <c r="H42" s="499"/>
      <c r="I42" s="499"/>
      <c r="J42" s="500"/>
      <c r="L42" s="499"/>
      <c r="O42" s="499"/>
    </row>
    <row r="43" spans="1:15" ht="12.75">
      <c r="A43" s="502"/>
      <c r="B43" s="38" t="s">
        <v>927</v>
      </c>
      <c r="C43" s="498"/>
      <c r="D43" s="498"/>
      <c r="E43" s="498"/>
      <c r="F43" s="498"/>
      <c r="G43" s="499"/>
      <c r="H43" s="499"/>
      <c r="I43" s="499"/>
      <c r="J43" s="500"/>
      <c r="L43" s="499"/>
      <c r="O43" s="499"/>
    </row>
    <row r="44" spans="1:15" ht="12.75">
      <c r="A44" s="502"/>
      <c r="B44" s="38" t="s">
        <v>928</v>
      </c>
      <c r="C44" s="498"/>
      <c r="D44" s="498"/>
      <c r="E44" s="498"/>
      <c r="F44" s="498"/>
      <c r="G44" s="499"/>
      <c r="H44" s="499"/>
      <c r="I44" s="499"/>
      <c r="J44" s="500"/>
      <c r="L44" s="499"/>
      <c r="O44" s="499"/>
    </row>
    <row r="45" spans="1:15" ht="12.75">
      <c r="A45" s="502"/>
      <c r="B45" s="38" t="s">
        <v>929</v>
      </c>
      <c r="C45" s="498"/>
      <c r="D45" s="498"/>
      <c r="E45" s="498"/>
      <c r="F45" s="498"/>
      <c r="G45" s="499"/>
      <c r="H45" s="499"/>
      <c r="I45" s="499"/>
      <c r="J45" s="500"/>
      <c r="L45" s="499"/>
      <c r="O45" s="499"/>
    </row>
    <row r="46" spans="1:15" ht="12.75">
      <c r="A46" s="502"/>
      <c r="B46" s="38" t="s">
        <v>930</v>
      </c>
      <c r="C46" s="498"/>
      <c r="D46" s="498"/>
      <c r="E46" s="498"/>
      <c r="F46" s="498"/>
      <c r="G46" s="499"/>
      <c r="H46" s="499"/>
      <c r="I46" s="499"/>
      <c r="J46" s="500"/>
      <c r="L46" s="499"/>
      <c r="O46" s="499"/>
    </row>
    <row r="47" spans="1:15" ht="12.75">
      <c r="A47" s="502"/>
      <c r="B47" s="38" t="s">
        <v>931</v>
      </c>
      <c r="C47" s="498"/>
      <c r="D47" s="498"/>
      <c r="E47" s="498"/>
      <c r="F47" s="498"/>
      <c r="G47" s="499"/>
      <c r="H47" s="499"/>
      <c r="I47" s="499"/>
      <c r="J47" s="500"/>
      <c r="L47" s="499"/>
      <c r="O47" s="499"/>
    </row>
    <row r="48" spans="1:15" ht="12.75">
      <c r="A48" s="502"/>
      <c r="B48" s="38" t="s">
        <v>932</v>
      </c>
      <c r="C48" s="498"/>
      <c r="D48" s="498"/>
      <c r="E48" s="498"/>
      <c r="F48" s="498"/>
      <c r="G48" s="499"/>
      <c r="H48" s="499"/>
      <c r="I48" s="499"/>
      <c r="J48" s="500"/>
      <c r="L48" s="499"/>
      <c r="O48" s="499"/>
    </row>
    <row r="49" spans="1:15" ht="12.75">
      <c r="A49" s="502"/>
      <c r="B49" s="38" t="s">
        <v>535</v>
      </c>
      <c r="C49" s="498"/>
      <c r="D49" s="498"/>
      <c r="E49" s="498"/>
      <c r="F49" s="498"/>
      <c r="G49" s="499"/>
      <c r="H49" s="499"/>
      <c r="I49" s="499"/>
      <c r="J49" s="500"/>
      <c r="L49" s="499"/>
      <c r="O49" s="499"/>
    </row>
    <row r="50" spans="1:15" ht="12.75">
      <c r="A50" s="502"/>
      <c r="B50" s="38" t="s">
        <v>933</v>
      </c>
      <c r="C50" s="498"/>
      <c r="D50" s="498"/>
      <c r="E50" s="498"/>
      <c r="F50" s="498"/>
      <c r="G50" s="499"/>
      <c r="H50" s="499"/>
      <c r="I50" s="499"/>
      <c r="J50" s="500"/>
      <c r="L50" s="499"/>
      <c r="O50" s="499"/>
    </row>
    <row r="51" spans="1:15" ht="12.75">
      <c r="A51" s="502"/>
      <c r="B51" s="38" t="s">
        <v>1078</v>
      </c>
      <c r="C51" s="498"/>
      <c r="D51" s="498"/>
      <c r="E51" s="498"/>
      <c r="F51" s="498"/>
      <c r="G51" s="499"/>
      <c r="H51" s="499"/>
      <c r="I51" s="499"/>
      <c r="J51" s="500"/>
      <c r="L51" s="499"/>
      <c r="O51" s="499"/>
    </row>
    <row r="52" spans="1:15" ht="12.75">
      <c r="A52" s="502"/>
      <c r="B52" s="38" t="s">
        <v>1077</v>
      </c>
      <c r="C52" s="498"/>
      <c r="D52" s="498"/>
      <c r="E52" s="498"/>
      <c r="F52" s="498"/>
      <c r="G52" s="499"/>
      <c r="H52" s="499"/>
      <c r="I52" s="499"/>
      <c r="J52" s="500"/>
      <c r="L52" s="499"/>
      <c r="O52" s="499"/>
    </row>
    <row r="53" spans="1:15" ht="12.75">
      <c r="A53" s="502"/>
      <c r="B53" s="38" t="s">
        <v>934</v>
      </c>
      <c r="C53" s="498"/>
      <c r="D53" s="498"/>
      <c r="E53" s="498"/>
      <c r="F53" s="498"/>
      <c r="G53" s="499"/>
      <c r="H53" s="499"/>
      <c r="I53" s="499"/>
      <c r="J53" s="500"/>
      <c r="L53" s="499"/>
      <c r="O53" s="499"/>
    </row>
    <row r="54" spans="1:15" ht="12.75">
      <c r="A54" s="502"/>
      <c r="B54" s="38" t="s">
        <v>1079</v>
      </c>
      <c r="C54" s="498"/>
      <c r="D54" s="498"/>
      <c r="E54" s="498"/>
      <c r="F54" s="498"/>
      <c r="G54" s="499"/>
      <c r="H54" s="499"/>
      <c r="I54" s="499"/>
      <c r="J54" s="500"/>
      <c r="L54" s="499"/>
      <c r="O54" s="499"/>
    </row>
    <row r="55" spans="1:15" ht="12.75">
      <c r="A55" s="502"/>
      <c r="B55" s="38" t="s">
        <v>1082</v>
      </c>
      <c r="C55" s="498"/>
      <c r="D55" s="498"/>
      <c r="E55" s="498"/>
      <c r="F55" s="498"/>
      <c r="G55" s="499"/>
      <c r="H55" s="499"/>
      <c r="I55" s="499"/>
      <c r="J55" s="500"/>
      <c r="L55" s="499"/>
      <c r="O55" s="499"/>
    </row>
    <row r="56" spans="1:15" ht="12.75">
      <c r="A56" s="502"/>
      <c r="B56" s="38" t="s">
        <v>1083</v>
      </c>
      <c r="C56" s="498"/>
      <c r="D56" s="498"/>
      <c r="E56" s="498"/>
      <c r="F56" s="498"/>
      <c r="G56" s="499"/>
      <c r="H56" s="499"/>
      <c r="I56" s="499"/>
      <c r="J56" s="500"/>
      <c r="L56" s="499"/>
      <c r="O56" s="499"/>
    </row>
    <row r="57" spans="1:15" ht="12.75">
      <c r="A57" s="502"/>
      <c r="B57" s="38" t="s">
        <v>935</v>
      </c>
      <c r="C57" s="498"/>
      <c r="D57" s="498"/>
      <c r="E57" s="498"/>
      <c r="F57" s="498"/>
      <c r="G57" s="499"/>
      <c r="H57" s="499"/>
      <c r="I57" s="499"/>
      <c r="J57" s="500"/>
      <c r="L57" s="499"/>
      <c r="O57" s="499"/>
    </row>
    <row r="58" spans="1:15" ht="12.75">
      <c r="A58" s="502"/>
      <c r="B58" s="38" t="s">
        <v>1080</v>
      </c>
      <c r="C58" s="498"/>
      <c r="D58" s="498"/>
      <c r="E58" s="498"/>
      <c r="F58" s="498"/>
      <c r="G58" s="499"/>
      <c r="H58" s="499"/>
      <c r="I58" s="499"/>
      <c r="J58" s="500"/>
      <c r="L58" s="499"/>
      <c r="O58" s="499"/>
    </row>
    <row r="59" spans="1:15" ht="12.75">
      <c r="A59" s="502"/>
      <c r="B59" s="38" t="s">
        <v>1081</v>
      </c>
      <c r="C59" s="498"/>
      <c r="D59" s="498"/>
      <c r="E59" s="498"/>
      <c r="F59" s="498"/>
      <c r="G59" s="499"/>
      <c r="H59" s="499"/>
      <c r="I59" s="499"/>
      <c r="J59" s="500"/>
      <c r="L59" s="499"/>
      <c r="O59" s="499"/>
    </row>
    <row r="60" spans="1:15" ht="12.75">
      <c r="A60" s="502"/>
      <c r="B60" s="38" t="s">
        <v>936</v>
      </c>
      <c r="C60" s="498"/>
      <c r="D60" s="498"/>
      <c r="E60" s="498"/>
      <c r="F60" s="498"/>
      <c r="G60" s="499"/>
      <c r="H60" s="499"/>
      <c r="I60" s="499"/>
      <c r="J60" s="500"/>
      <c r="L60" s="499"/>
      <c r="O60" s="499"/>
    </row>
    <row r="61" spans="1:15" ht="12.75">
      <c r="A61" s="502"/>
      <c r="B61" s="38" t="s">
        <v>937</v>
      </c>
      <c r="C61" s="498"/>
      <c r="D61" s="498"/>
      <c r="E61" s="498"/>
      <c r="F61" s="498"/>
      <c r="G61" s="499"/>
      <c r="H61" s="499"/>
      <c r="I61" s="499"/>
      <c r="J61" s="500"/>
      <c r="L61" s="499"/>
      <c r="O61" s="499"/>
    </row>
    <row r="62" spans="1:15" ht="12.75">
      <c r="A62" s="502"/>
      <c r="B62" s="38" t="s">
        <v>938</v>
      </c>
      <c r="C62" s="498"/>
      <c r="D62" s="498"/>
      <c r="E62" s="498"/>
      <c r="F62" s="498"/>
      <c r="G62" s="499"/>
      <c r="H62" s="499"/>
      <c r="I62" s="499"/>
      <c r="J62" s="500"/>
      <c r="L62" s="499"/>
      <c r="O62" s="499"/>
    </row>
    <row r="63" spans="1:15" ht="12.75">
      <c r="A63" s="502"/>
      <c r="B63" s="38" t="s">
        <v>939</v>
      </c>
      <c r="C63" s="498"/>
      <c r="D63" s="498"/>
      <c r="E63" s="498"/>
      <c r="F63" s="498"/>
      <c r="G63" s="499"/>
      <c r="H63" s="499"/>
      <c r="I63" s="499"/>
      <c r="J63" s="500"/>
      <c r="L63" s="499"/>
      <c r="O63" s="499"/>
    </row>
    <row r="64" spans="1:15" ht="12.75">
      <c r="A64" s="502"/>
      <c r="B64" s="38" t="s">
        <v>940</v>
      </c>
      <c r="C64" s="498"/>
      <c r="D64" s="498"/>
      <c r="E64" s="498"/>
      <c r="F64" s="498"/>
      <c r="G64" s="499"/>
      <c r="H64" s="499"/>
      <c r="I64" s="499"/>
      <c r="J64" s="500"/>
      <c r="L64" s="499"/>
      <c r="O64" s="499"/>
    </row>
    <row r="65" spans="1:15" ht="12.75">
      <c r="A65" s="502"/>
      <c r="B65" s="38" t="s">
        <v>941</v>
      </c>
      <c r="C65" s="498"/>
      <c r="D65" s="498"/>
      <c r="E65" s="498"/>
      <c r="F65" s="498"/>
      <c r="G65" s="499"/>
      <c r="H65" s="499"/>
      <c r="I65" s="499"/>
      <c r="J65" s="500"/>
      <c r="L65" s="499"/>
      <c r="O65" s="499"/>
    </row>
    <row r="66" spans="1:15" ht="12.75">
      <c r="A66" s="502"/>
      <c r="B66" s="38" t="s">
        <v>942</v>
      </c>
      <c r="C66" s="498"/>
      <c r="D66" s="498"/>
      <c r="E66" s="498"/>
      <c r="F66" s="498"/>
      <c r="G66" s="499"/>
      <c r="H66" s="499"/>
      <c r="I66" s="499"/>
      <c r="J66" s="500"/>
      <c r="L66" s="499"/>
      <c r="O66" s="499"/>
    </row>
    <row r="67" spans="1:15" ht="12.75">
      <c r="A67" s="502"/>
      <c r="B67" s="38" t="s">
        <v>943</v>
      </c>
      <c r="C67" s="498"/>
      <c r="D67" s="498"/>
      <c r="E67" s="498"/>
      <c r="F67" s="498"/>
      <c r="G67" s="499"/>
      <c r="H67" s="499"/>
      <c r="I67" s="499"/>
      <c r="J67" s="500"/>
      <c r="L67" s="499"/>
      <c r="O67" s="499"/>
    </row>
    <row r="68" spans="1:15" ht="12.75">
      <c r="A68" s="502"/>
      <c r="B68" s="38" t="s">
        <v>944</v>
      </c>
      <c r="C68" s="498"/>
      <c r="D68" s="498"/>
      <c r="E68" s="498"/>
      <c r="F68" s="498"/>
      <c r="G68" s="499"/>
      <c r="H68" s="499"/>
      <c r="I68" s="499"/>
      <c r="J68" s="500"/>
      <c r="L68" s="499"/>
      <c r="O68" s="499"/>
    </row>
    <row r="69" spans="1:15" ht="12.75">
      <c r="A69" s="502"/>
      <c r="B69" s="38" t="s">
        <v>945</v>
      </c>
      <c r="C69" s="498"/>
      <c r="D69" s="498"/>
      <c r="E69" s="498"/>
      <c r="F69" s="498"/>
      <c r="G69" s="499"/>
      <c r="H69" s="499"/>
      <c r="I69" s="499"/>
      <c r="J69" s="500"/>
      <c r="L69" s="499"/>
      <c r="O69" s="499"/>
    </row>
    <row r="70" spans="1:15" ht="12.75">
      <c r="A70" s="502"/>
      <c r="B70" s="38" t="s">
        <v>946</v>
      </c>
      <c r="C70" s="498"/>
      <c r="D70" s="498"/>
      <c r="E70" s="498"/>
      <c r="F70" s="498"/>
      <c r="G70" s="499"/>
      <c r="H70" s="499"/>
      <c r="I70" s="499"/>
      <c r="J70" s="500"/>
      <c r="L70" s="499"/>
      <c r="O70" s="499"/>
    </row>
    <row r="71" spans="1:15" ht="12.75">
      <c r="A71" s="502"/>
      <c r="B71" s="38" t="s">
        <v>947</v>
      </c>
      <c r="C71" s="498"/>
      <c r="D71" s="498"/>
      <c r="E71" s="498"/>
      <c r="F71" s="498"/>
      <c r="G71" s="499"/>
      <c r="H71" s="499"/>
      <c r="I71" s="499"/>
      <c r="J71" s="500"/>
      <c r="L71" s="499"/>
      <c r="O71" s="499"/>
    </row>
    <row r="72" spans="1:15" ht="12.75">
      <c r="A72" s="502"/>
      <c r="B72" s="38" t="s">
        <v>948</v>
      </c>
      <c r="C72" s="498"/>
      <c r="D72" s="498"/>
      <c r="E72" s="498"/>
      <c r="F72" s="498"/>
      <c r="G72" s="499"/>
      <c r="H72" s="499"/>
      <c r="I72" s="499"/>
      <c r="J72" s="500"/>
      <c r="L72" s="499"/>
      <c r="O72" s="499"/>
    </row>
    <row r="73" spans="1:15" ht="12.75">
      <c r="A73" s="502"/>
      <c r="B73" s="38" t="s">
        <v>949</v>
      </c>
      <c r="C73" s="498"/>
      <c r="D73" s="498"/>
      <c r="E73" s="498"/>
      <c r="F73" s="498"/>
      <c r="G73" s="499"/>
      <c r="H73" s="499"/>
      <c r="I73" s="499"/>
      <c r="J73" s="500"/>
      <c r="L73" s="499"/>
      <c r="O73" s="499"/>
    </row>
    <row r="74" spans="1:15" ht="12.75">
      <c r="A74" s="502"/>
      <c r="B74" s="38" t="s">
        <v>1086</v>
      </c>
      <c r="C74" s="498"/>
      <c r="D74" s="498"/>
      <c r="E74" s="498"/>
      <c r="F74" s="498"/>
      <c r="G74" s="499"/>
      <c r="H74" s="499"/>
      <c r="I74" s="499"/>
      <c r="J74" s="500"/>
      <c r="L74" s="499"/>
      <c r="O74" s="499"/>
    </row>
    <row r="75" spans="1:15" ht="12.75">
      <c r="A75" s="502"/>
      <c r="B75" s="38" t="s">
        <v>950</v>
      </c>
      <c r="C75" s="498"/>
      <c r="D75" s="498"/>
      <c r="E75" s="498"/>
      <c r="F75" s="498"/>
      <c r="G75" s="499"/>
      <c r="H75" s="499"/>
      <c r="I75" s="499"/>
      <c r="J75" s="500"/>
      <c r="L75" s="499"/>
      <c r="O75" s="499"/>
    </row>
    <row r="76" spans="1:15" ht="12.75">
      <c r="A76" s="502"/>
      <c r="B76" s="38" t="s">
        <v>951</v>
      </c>
      <c r="C76" s="498"/>
      <c r="D76" s="498"/>
      <c r="E76" s="498"/>
      <c r="F76" s="498"/>
      <c r="G76" s="499"/>
      <c r="H76" s="499"/>
      <c r="I76" s="499"/>
      <c r="J76" s="500"/>
      <c r="L76" s="499"/>
      <c r="O76" s="499"/>
    </row>
    <row r="77" spans="1:15" ht="12.75">
      <c r="A77" s="502"/>
      <c r="B77" s="38" t="s">
        <v>286</v>
      </c>
      <c r="C77" s="498"/>
      <c r="D77" s="498"/>
      <c r="E77" s="498"/>
      <c r="F77" s="498"/>
      <c r="G77" s="499"/>
      <c r="H77" s="499"/>
      <c r="I77" s="499"/>
      <c r="J77" s="500"/>
      <c r="L77" s="499"/>
      <c r="O77" s="499"/>
    </row>
    <row r="78" spans="1:15" ht="12.75">
      <c r="A78" s="502"/>
      <c r="B78" s="38" t="s">
        <v>952</v>
      </c>
      <c r="C78" s="498"/>
      <c r="D78" s="498"/>
      <c r="E78" s="498"/>
      <c r="F78" s="498"/>
      <c r="G78" s="499"/>
      <c r="H78" s="499"/>
      <c r="I78" s="499"/>
      <c r="J78" s="500"/>
      <c r="L78" s="499"/>
      <c r="O78" s="499"/>
    </row>
    <row r="79" spans="1:15" ht="12.75">
      <c r="A79" s="502"/>
      <c r="B79" s="38" t="s">
        <v>1084</v>
      </c>
      <c r="C79" s="498"/>
      <c r="D79" s="498"/>
      <c r="E79" s="498"/>
      <c r="F79" s="498"/>
      <c r="G79" s="499"/>
      <c r="H79" s="499"/>
      <c r="I79" s="499"/>
      <c r="J79" s="500"/>
      <c r="L79" s="499"/>
      <c r="O79" s="499"/>
    </row>
    <row r="80" spans="1:15" ht="12.75">
      <c r="A80" s="502"/>
      <c r="B80" s="38" t="s">
        <v>1085</v>
      </c>
      <c r="C80" s="498"/>
      <c r="D80" s="498"/>
      <c r="E80" s="498"/>
      <c r="F80" s="498"/>
      <c r="G80" s="499"/>
      <c r="H80" s="499"/>
      <c r="I80" s="499"/>
      <c r="J80" s="500"/>
      <c r="L80" s="499"/>
      <c r="O80" s="499"/>
    </row>
    <row r="81" spans="1:15" ht="12.75">
      <c r="A81" s="502"/>
      <c r="B81" s="38" t="s">
        <v>953</v>
      </c>
      <c r="C81" s="498"/>
      <c r="D81" s="498"/>
      <c r="E81" s="498"/>
      <c r="F81" s="498"/>
      <c r="G81" s="499"/>
      <c r="H81" s="499"/>
      <c r="I81" s="499"/>
      <c r="J81" s="500"/>
      <c r="L81" s="499"/>
      <c r="O81" s="499"/>
    </row>
    <row r="82" spans="1:15" ht="12.75">
      <c r="A82" s="502"/>
      <c r="B82" s="38" t="s">
        <v>954</v>
      </c>
      <c r="C82" s="498"/>
      <c r="D82" s="498"/>
      <c r="E82" s="498"/>
      <c r="F82" s="498"/>
      <c r="G82" s="499"/>
      <c r="H82" s="499"/>
      <c r="I82" s="499"/>
      <c r="J82" s="500"/>
      <c r="L82" s="499"/>
      <c r="O82" s="499"/>
    </row>
    <row r="83" spans="1:15" ht="12.75">
      <c r="A83" s="502"/>
      <c r="B83" s="38" t="s">
        <v>955</v>
      </c>
      <c r="C83" s="498"/>
      <c r="D83" s="498"/>
      <c r="E83" s="498"/>
      <c r="F83" s="498"/>
      <c r="G83" s="499"/>
      <c r="H83" s="499"/>
      <c r="I83" s="499"/>
      <c r="J83" s="500"/>
      <c r="L83" s="499"/>
      <c r="O83" s="499"/>
    </row>
    <row r="84" spans="1:15" ht="12.75">
      <c r="A84" s="502"/>
      <c r="B84" s="38" t="s">
        <v>956</v>
      </c>
      <c r="C84" s="498"/>
      <c r="D84" s="498"/>
      <c r="E84" s="498"/>
      <c r="F84" s="498"/>
      <c r="G84" s="499"/>
      <c r="H84" s="499"/>
      <c r="I84" s="499"/>
      <c r="J84" s="500"/>
      <c r="L84" s="499"/>
      <c r="O84" s="499"/>
    </row>
    <row r="85" spans="1:15" ht="12.75">
      <c r="A85" s="502"/>
      <c r="B85" s="38" t="s">
        <v>957</v>
      </c>
      <c r="C85" s="498"/>
      <c r="D85" s="498"/>
      <c r="E85" s="498"/>
      <c r="F85" s="498"/>
      <c r="G85" s="499"/>
      <c r="H85" s="499"/>
      <c r="I85" s="499"/>
      <c r="J85" s="500"/>
      <c r="L85" s="499"/>
      <c r="O85" s="499"/>
    </row>
    <row r="86" spans="1:15" ht="12.75">
      <c r="A86" s="502"/>
      <c r="B86" s="38" t="s">
        <v>958</v>
      </c>
      <c r="C86" s="498"/>
      <c r="D86" s="498"/>
      <c r="E86" s="498"/>
      <c r="F86" s="498"/>
      <c r="G86" s="499"/>
      <c r="H86" s="499"/>
      <c r="I86" s="499"/>
      <c r="J86" s="500"/>
      <c r="L86" s="499"/>
      <c r="O86" s="499"/>
    </row>
    <row r="87" spans="1:15" ht="12.75">
      <c r="A87" s="502"/>
      <c r="B87" s="38" t="s">
        <v>959</v>
      </c>
      <c r="C87" s="498"/>
      <c r="D87" s="498"/>
      <c r="E87" s="498"/>
      <c r="F87" s="498"/>
      <c r="G87" s="499"/>
      <c r="H87" s="499"/>
      <c r="I87" s="499"/>
      <c r="J87" s="500"/>
      <c r="L87" s="499"/>
      <c r="O87" s="499"/>
    </row>
    <row r="88" spans="1:15" ht="12.75">
      <c r="A88" s="502"/>
      <c r="B88" s="38" t="s">
        <v>954</v>
      </c>
      <c r="C88" s="498"/>
      <c r="D88" s="498"/>
      <c r="E88" s="498"/>
      <c r="F88" s="498"/>
      <c r="G88" s="499"/>
      <c r="H88" s="499"/>
      <c r="I88" s="499"/>
      <c r="J88" s="500"/>
      <c r="L88" s="499"/>
      <c r="O88" s="499"/>
    </row>
    <row r="89" spans="1:15" ht="12.75">
      <c r="A89" s="502"/>
      <c r="B89" s="38" t="s">
        <v>960</v>
      </c>
      <c r="C89" s="498"/>
      <c r="D89" s="498"/>
      <c r="E89" s="498"/>
      <c r="F89" s="498"/>
      <c r="G89" s="499"/>
      <c r="H89" s="499"/>
      <c r="I89" s="499"/>
      <c r="J89" s="500"/>
      <c r="L89" s="499"/>
      <c r="O89" s="499"/>
    </row>
    <row r="90" spans="1:15" ht="12.75">
      <c r="A90" s="502"/>
      <c r="B90" s="38" t="s">
        <v>956</v>
      </c>
      <c r="C90" s="498"/>
      <c r="D90" s="498"/>
      <c r="E90" s="498"/>
      <c r="F90" s="498"/>
      <c r="G90" s="499"/>
      <c r="H90" s="499"/>
      <c r="I90" s="499"/>
      <c r="J90" s="500"/>
      <c r="L90" s="499"/>
      <c r="O90" s="499"/>
    </row>
    <row r="91" spans="1:15" ht="12.75">
      <c r="A91" s="502"/>
      <c r="B91" s="38" t="s">
        <v>957</v>
      </c>
      <c r="C91" s="498"/>
      <c r="D91" s="498"/>
      <c r="E91" s="498"/>
      <c r="F91" s="498"/>
      <c r="G91" s="499"/>
      <c r="H91" s="499"/>
      <c r="I91" s="499"/>
      <c r="J91" s="500"/>
      <c r="L91" s="499"/>
      <c r="O91" s="499"/>
    </row>
    <row r="92" spans="1:15" ht="12.75">
      <c r="A92" s="502"/>
      <c r="B92" s="38" t="s">
        <v>958</v>
      </c>
      <c r="C92" s="498"/>
      <c r="D92" s="498"/>
      <c r="E92" s="498"/>
      <c r="F92" s="498"/>
      <c r="G92" s="499"/>
      <c r="H92" s="499"/>
      <c r="I92" s="499"/>
      <c r="J92" s="500"/>
      <c r="L92" s="499"/>
      <c r="O92" s="499"/>
    </row>
    <row r="93" spans="1:15" ht="12.75">
      <c r="A93" s="502"/>
      <c r="B93" s="38" t="s">
        <v>961</v>
      </c>
      <c r="C93" s="498"/>
      <c r="D93" s="498"/>
      <c r="E93" s="498"/>
      <c r="F93" s="498"/>
      <c r="G93" s="499"/>
      <c r="H93" s="499"/>
      <c r="I93" s="499"/>
      <c r="J93" s="500"/>
      <c r="L93" s="499"/>
      <c r="O93" s="499"/>
    </row>
    <row r="94" spans="1:15" ht="12.75">
      <c r="A94" s="502"/>
      <c r="B94" s="38" t="s">
        <v>962</v>
      </c>
      <c r="C94" s="498"/>
      <c r="D94" s="498"/>
      <c r="E94" s="498"/>
      <c r="F94" s="498"/>
      <c r="G94" s="499"/>
      <c r="H94" s="499"/>
      <c r="I94" s="499"/>
      <c r="J94" s="500"/>
      <c r="L94" s="499"/>
      <c r="O94" s="499"/>
    </row>
    <row r="95" spans="1:15" ht="12.75">
      <c r="A95" s="502"/>
      <c r="B95" s="38" t="s">
        <v>963</v>
      </c>
      <c r="C95" s="498"/>
      <c r="D95" s="498"/>
      <c r="E95" s="498"/>
      <c r="F95" s="498"/>
      <c r="G95" s="499"/>
      <c r="H95" s="499"/>
      <c r="I95" s="499"/>
      <c r="J95" s="500"/>
      <c r="L95" s="499"/>
      <c r="O95" s="499"/>
    </row>
    <row r="96" spans="1:15" ht="12.75">
      <c r="A96" s="502"/>
      <c r="B96" s="38" t="s">
        <v>907</v>
      </c>
      <c r="C96" s="498"/>
      <c r="D96" s="498"/>
      <c r="E96" s="498"/>
      <c r="F96" s="498"/>
      <c r="G96" s="499"/>
      <c r="H96" s="499"/>
      <c r="I96" s="499"/>
      <c r="J96" s="500"/>
      <c r="L96" s="499"/>
      <c r="O96" s="499"/>
    </row>
    <row r="97" spans="1:15" ht="12.75">
      <c r="A97" s="502"/>
      <c r="B97" s="38" t="s">
        <v>964</v>
      </c>
      <c r="C97" s="498" t="s">
        <v>2</v>
      </c>
      <c r="D97" s="498">
        <v>2</v>
      </c>
      <c r="E97" s="499"/>
      <c r="F97" s="499">
        <f>D97*E97</f>
        <v>0</v>
      </c>
      <c r="G97" s="499"/>
      <c r="H97" s="499"/>
      <c r="I97" s="499"/>
      <c r="J97" s="500"/>
      <c r="L97" s="499"/>
      <c r="O97" s="499"/>
    </row>
    <row r="98" spans="1:15" ht="12.75">
      <c r="A98" s="502"/>
      <c r="B98" s="497"/>
      <c r="C98" s="498"/>
      <c r="D98" s="498"/>
      <c r="E98" s="498"/>
      <c r="F98" s="499">
        <f aca="true" t="shared" si="0" ref="F98:F158">D98*E98</f>
        <v>0</v>
      </c>
      <c r="G98" s="499"/>
      <c r="H98" s="499"/>
      <c r="I98" s="499"/>
      <c r="J98" s="500"/>
      <c r="L98" s="499"/>
      <c r="O98" s="499"/>
    </row>
    <row r="99" spans="1:15" ht="25.5">
      <c r="A99" s="501" t="s">
        <v>126</v>
      </c>
      <c r="B99" s="38" t="s">
        <v>1087</v>
      </c>
      <c r="G99" s="499"/>
      <c r="J99" s="500"/>
      <c r="L99" s="499"/>
      <c r="O99" s="499"/>
    </row>
    <row r="100" spans="1:15" ht="12.75">
      <c r="A100" s="502"/>
      <c r="B100" s="38" t="s">
        <v>965</v>
      </c>
      <c r="C100" s="498"/>
      <c r="D100" s="498"/>
      <c r="E100" s="499"/>
      <c r="F100" s="499">
        <f t="shared" si="0"/>
        <v>0</v>
      </c>
      <c r="G100" s="499"/>
      <c r="J100" s="500"/>
      <c r="L100" s="499"/>
      <c r="O100" s="499"/>
    </row>
    <row r="101" spans="1:15" ht="12.75">
      <c r="A101" s="502"/>
      <c r="B101" s="38" t="s">
        <v>966</v>
      </c>
      <c r="C101" s="498"/>
      <c r="D101" s="498"/>
      <c r="E101" s="499"/>
      <c r="F101" s="499">
        <f t="shared" si="0"/>
        <v>0</v>
      </c>
      <c r="G101" s="499"/>
      <c r="J101" s="500"/>
      <c r="L101" s="499"/>
      <c r="O101" s="499"/>
    </row>
    <row r="102" spans="1:15" ht="12.75">
      <c r="A102" s="502"/>
      <c r="B102" s="38" t="s">
        <v>967</v>
      </c>
      <c r="C102" s="498"/>
      <c r="D102" s="498"/>
      <c r="E102" s="499"/>
      <c r="F102" s="499">
        <f t="shared" si="0"/>
        <v>0</v>
      </c>
      <c r="G102" s="499"/>
      <c r="J102" s="500"/>
      <c r="L102" s="499"/>
      <c r="O102" s="499"/>
    </row>
    <row r="103" spans="1:15" ht="12.75">
      <c r="A103" s="502"/>
      <c r="B103" s="38" t="s">
        <v>968</v>
      </c>
      <c r="C103" s="498" t="s">
        <v>3</v>
      </c>
      <c r="D103" s="498">
        <v>2</v>
      </c>
      <c r="E103" s="499"/>
      <c r="F103" s="499">
        <f>D103*E103</f>
        <v>0</v>
      </c>
      <c r="G103" s="499"/>
      <c r="J103" s="500"/>
      <c r="L103" s="499"/>
      <c r="O103" s="499"/>
    </row>
    <row r="104" spans="1:15" ht="12.75">
      <c r="A104" s="502"/>
      <c r="B104" s="38"/>
      <c r="C104" s="498"/>
      <c r="D104" s="498"/>
      <c r="E104" s="499"/>
      <c r="F104" s="499">
        <f t="shared" si="0"/>
        <v>0</v>
      </c>
      <c r="G104" s="499"/>
      <c r="J104" s="500"/>
      <c r="L104" s="499"/>
      <c r="O104" s="499"/>
    </row>
    <row r="105" spans="1:15" ht="25.5">
      <c r="A105" s="501" t="s">
        <v>180</v>
      </c>
      <c r="B105" s="38" t="s">
        <v>1088</v>
      </c>
      <c r="G105" s="499"/>
      <c r="J105" s="500"/>
      <c r="L105" s="499"/>
      <c r="O105" s="499"/>
    </row>
    <row r="106" spans="1:15" ht="12.75">
      <c r="A106" s="501"/>
      <c r="B106" s="38" t="s">
        <v>969</v>
      </c>
      <c r="C106" s="498"/>
      <c r="D106" s="498"/>
      <c r="E106" s="499"/>
      <c r="F106" s="499">
        <f t="shared" si="0"/>
        <v>0</v>
      </c>
      <c r="G106" s="499"/>
      <c r="J106" s="500"/>
      <c r="L106" s="499"/>
      <c r="O106" s="499"/>
    </row>
    <row r="107" spans="1:15" ht="12.75">
      <c r="A107" s="501"/>
      <c r="B107" s="38" t="s">
        <v>770</v>
      </c>
      <c r="C107" s="498"/>
      <c r="D107" s="498"/>
      <c r="E107" s="499"/>
      <c r="F107" s="499">
        <f t="shared" si="0"/>
        <v>0</v>
      </c>
      <c r="G107" s="499"/>
      <c r="J107" s="500"/>
      <c r="L107" s="499"/>
      <c r="O107" s="499"/>
    </row>
    <row r="108" spans="1:15" ht="12.75">
      <c r="A108" s="501"/>
      <c r="B108" s="38" t="s">
        <v>970</v>
      </c>
      <c r="C108" s="498" t="s">
        <v>2</v>
      </c>
      <c r="D108" s="498">
        <v>2</v>
      </c>
      <c r="E108" s="499"/>
      <c r="F108" s="499">
        <f>D108*E108</f>
        <v>0</v>
      </c>
      <c r="G108" s="499"/>
      <c r="J108" s="500"/>
      <c r="L108" s="499"/>
      <c r="O108" s="499"/>
    </row>
    <row r="109" spans="1:15" ht="12.75">
      <c r="A109" s="501"/>
      <c r="B109" s="38"/>
      <c r="C109" s="498"/>
      <c r="D109" s="498"/>
      <c r="E109" s="499"/>
      <c r="F109" s="499">
        <f t="shared" si="0"/>
        <v>0</v>
      </c>
      <c r="G109" s="499"/>
      <c r="J109" s="500"/>
      <c r="L109" s="499"/>
      <c r="O109" s="499"/>
    </row>
    <row r="110" spans="1:15" ht="25.5">
      <c r="A110" s="501" t="s">
        <v>181</v>
      </c>
      <c r="B110" s="38" t="s">
        <v>1089</v>
      </c>
      <c r="C110" s="498"/>
      <c r="D110" s="498"/>
      <c r="E110" s="499"/>
      <c r="F110" s="499"/>
      <c r="G110" s="499"/>
      <c r="J110" s="500"/>
      <c r="L110" s="499"/>
      <c r="O110" s="499"/>
    </row>
    <row r="111" spans="1:15" ht="12.75">
      <c r="A111" s="501"/>
      <c r="B111" s="38" t="s">
        <v>969</v>
      </c>
      <c r="C111" s="498"/>
      <c r="D111" s="498"/>
      <c r="E111" s="499"/>
      <c r="F111" s="499">
        <f t="shared" si="0"/>
        <v>0</v>
      </c>
      <c r="G111" s="499"/>
      <c r="J111" s="500"/>
      <c r="L111" s="499"/>
      <c r="O111" s="499"/>
    </row>
    <row r="112" spans="1:15" ht="12.75">
      <c r="A112" s="501"/>
      <c r="B112" s="38" t="s">
        <v>770</v>
      </c>
      <c r="C112" s="498"/>
      <c r="D112" s="498"/>
      <c r="E112" s="499"/>
      <c r="F112" s="499">
        <f t="shared" si="0"/>
        <v>0</v>
      </c>
      <c r="G112" s="499"/>
      <c r="J112" s="500"/>
      <c r="L112" s="499"/>
      <c r="O112" s="499"/>
    </row>
    <row r="113" spans="1:15" ht="12.75">
      <c r="A113" s="501"/>
      <c r="B113" s="38" t="s">
        <v>970</v>
      </c>
      <c r="C113" s="498" t="s">
        <v>2</v>
      </c>
      <c r="D113" s="498">
        <v>2</v>
      </c>
      <c r="E113" s="499"/>
      <c r="F113" s="499">
        <f>D113*E113</f>
        <v>0</v>
      </c>
      <c r="G113" s="499"/>
      <c r="J113" s="500"/>
      <c r="L113" s="499"/>
      <c r="O113" s="499"/>
    </row>
    <row r="114" spans="1:15" ht="12.75">
      <c r="A114" s="501"/>
      <c r="B114" s="38"/>
      <c r="C114" s="498"/>
      <c r="D114" s="498"/>
      <c r="E114" s="499"/>
      <c r="F114" s="499">
        <f t="shared" si="0"/>
        <v>0</v>
      </c>
      <c r="G114" s="499"/>
      <c r="J114" s="500"/>
      <c r="L114" s="499"/>
      <c r="O114" s="499"/>
    </row>
    <row r="115" spans="1:15" ht="25.5">
      <c r="A115" s="501" t="s">
        <v>182</v>
      </c>
      <c r="B115" s="38" t="s">
        <v>1090</v>
      </c>
      <c r="C115" s="498"/>
      <c r="D115" s="498"/>
      <c r="E115" s="499"/>
      <c r="F115" s="499"/>
      <c r="G115" s="499"/>
      <c r="J115" s="500"/>
      <c r="L115" s="499"/>
      <c r="O115" s="499"/>
    </row>
    <row r="116" spans="1:15" ht="12.75">
      <c r="A116" s="501"/>
      <c r="B116" s="38" t="s">
        <v>971</v>
      </c>
      <c r="C116" s="498"/>
      <c r="D116" s="498"/>
      <c r="E116" s="499"/>
      <c r="F116" s="499">
        <f t="shared" si="0"/>
        <v>0</v>
      </c>
      <c r="G116" s="499"/>
      <c r="J116" s="500"/>
      <c r="L116" s="499"/>
      <c r="O116" s="499"/>
    </row>
    <row r="117" spans="1:15" ht="12.75">
      <c r="A117" s="501"/>
      <c r="B117" s="38" t="s">
        <v>972</v>
      </c>
      <c r="C117" s="498"/>
      <c r="D117" s="498"/>
      <c r="E117" s="499"/>
      <c r="F117" s="499">
        <f t="shared" si="0"/>
        <v>0</v>
      </c>
      <c r="G117" s="499"/>
      <c r="J117" s="500"/>
      <c r="L117" s="499"/>
      <c r="O117" s="499"/>
    </row>
    <row r="118" spans="1:15" ht="12.75">
      <c r="A118" s="501"/>
      <c r="B118" s="38" t="s">
        <v>973</v>
      </c>
      <c r="C118" s="498"/>
      <c r="D118" s="498"/>
      <c r="E118" s="499"/>
      <c r="F118" s="499">
        <f t="shared" si="0"/>
        <v>0</v>
      </c>
      <c r="G118" s="499"/>
      <c r="J118" s="500"/>
      <c r="L118" s="499"/>
      <c r="O118" s="499"/>
    </row>
    <row r="119" spans="1:15" ht="12.75">
      <c r="A119" s="501"/>
      <c r="B119" s="38" t="s">
        <v>1097</v>
      </c>
      <c r="C119" s="498"/>
      <c r="D119" s="498"/>
      <c r="E119" s="499"/>
      <c r="F119" s="499">
        <f t="shared" si="0"/>
        <v>0</v>
      </c>
      <c r="G119" s="499"/>
      <c r="J119" s="500"/>
      <c r="L119" s="499"/>
      <c r="O119" s="499"/>
    </row>
    <row r="120" spans="1:15" ht="12.75">
      <c r="A120" s="501"/>
      <c r="B120" s="38" t="s">
        <v>974</v>
      </c>
      <c r="C120" s="498"/>
      <c r="D120" s="498"/>
      <c r="E120" s="499"/>
      <c r="F120" s="499">
        <f t="shared" si="0"/>
        <v>0</v>
      </c>
      <c r="G120" s="499"/>
      <c r="J120" s="500"/>
      <c r="L120" s="499"/>
      <c r="O120" s="499"/>
    </row>
    <row r="121" spans="1:15" ht="12.75">
      <c r="A121" s="501"/>
      <c r="B121" s="38" t="s">
        <v>975</v>
      </c>
      <c r="C121" s="498" t="s">
        <v>2</v>
      </c>
      <c r="D121" s="498">
        <v>2</v>
      </c>
      <c r="E121" s="499"/>
      <c r="F121" s="499">
        <f>D121*E121</f>
        <v>0</v>
      </c>
      <c r="G121" s="499"/>
      <c r="J121" s="500"/>
      <c r="L121" s="499"/>
      <c r="O121" s="499"/>
    </row>
    <row r="122" spans="1:15" ht="12.75">
      <c r="A122" s="501"/>
      <c r="B122" s="38"/>
      <c r="C122" s="498"/>
      <c r="D122" s="498"/>
      <c r="E122" s="499"/>
      <c r="F122" s="499">
        <f t="shared" si="0"/>
        <v>0</v>
      </c>
      <c r="G122" s="499"/>
      <c r="J122" s="500"/>
      <c r="L122" s="499"/>
      <c r="O122" s="499"/>
    </row>
    <row r="123" spans="1:15" ht="25.5">
      <c r="A123" s="501" t="s">
        <v>183</v>
      </c>
      <c r="B123" s="38" t="s">
        <v>1091</v>
      </c>
      <c r="C123" s="498"/>
      <c r="D123" s="498"/>
      <c r="E123" s="499"/>
      <c r="F123" s="499"/>
      <c r="G123" s="499"/>
      <c r="J123" s="500"/>
      <c r="L123" s="499"/>
      <c r="O123" s="499"/>
    </row>
    <row r="124" spans="1:15" ht="12.75">
      <c r="A124" s="501"/>
      <c r="B124" s="38" t="s">
        <v>971</v>
      </c>
      <c r="C124" s="498"/>
      <c r="D124" s="498"/>
      <c r="E124" s="499"/>
      <c r="F124" s="499">
        <f t="shared" si="0"/>
        <v>0</v>
      </c>
      <c r="G124" s="499"/>
      <c r="J124" s="500"/>
      <c r="L124" s="499"/>
      <c r="O124" s="499"/>
    </row>
    <row r="125" spans="1:15" ht="12.75">
      <c r="A125" s="501"/>
      <c r="B125" s="38" t="s">
        <v>972</v>
      </c>
      <c r="C125" s="498"/>
      <c r="D125" s="498"/>
      <c r="E125" s="499"/>
      <c r="F125" s="499">
        <f t="shared" si="0"/>
        <v>0</v>
      </c>
      <c r="G125" s="499"/>
      <c r="J125" s="500"/>
      <c r="L125" s="499"/>
      <c r="O125" s="499"/>
    </row>
    <row r="126" spans="1:15" ht="12.75">
      <c r="A126" s="501"/>
      <c r="B126" s="38" t="s">
        <v>973</v>
      </c>
      <c r="C126" s="498"/>
      <c r="D126" s="498"/>
      <c r="E126" s="499"/>
      <c r="F126" s="499">
        <f t="shared" si="0"/>
        <v>0</v>
      </c>
      <c r="G126" s="499"/>
      <c r="J126" s="500"/>
      <c r="L126" s="499"/>
      <c r="O126" s="499"/>
    </row>
    <row r="127" spans="1:15" ht="12.75">
      <c r="A127" s="501"/>
      <c r="B127" s="38" t="s">
        <v>1097</v>
      </c>
      <c r="C127" s="498"/>
      <c r="D127" s="498"/>
      <c r="E127" s="499"/>
      <c r="F127" s="499">
        <f t="shared" si="0"/>
        <v>0</v>
      </c>
      <c r="G127" s="499"/>
      <c r="J127" s="500"/>
      <c r="L127" s="499"/>
      <c r="O127" s="499"/>
    </row>
    <row r="128" spans="1:15" ht="12.75">
      <c r="A128" s="501"/>
      <c r="B128" s="38" t="s">
        <v>974</v>
      </c>
      <c r="C128" s="498"/>
      <c r="D128" s="498"/>
      <c r="E128" s="499"/>
      <c r="F128" s="499">
        <f t="shared" si="0"/>
        <v>0</v>
      </c>
      <c r="G128" s="499"/>
      <c r="J128" s="500"/>
      <c r="L128" s="499"/>
      <c r="O128" s="499"/>
    </row>
    <row r="129" spans="1:15" ht="12.75">
      <c r="A129" s="501"/>
      <c r="B129" s="38" t="s">
        <v>976</v>
      </c>
      <c r="C129" s="498" t="s">
        <v>2</v>
      </c>
      <c r="D129" s="498">
        <v>2</v>
      </c>
      <c r="E129" s="499"/>
      <c r="F129" s="499">
        <f>D129*E129</f>
        <v>0</v>
      </c>
      <c r="G129" s="499"/>
      <c r="J129" s="500"/>
      <c r="L129" s="499"/>
      <c r="O129" s="499"/>
    </row>
    <row r="130" spans="1:15" ht="12.75">
      <c r="A130" s="501"/>
      <c r="B130" s="38"/>
      <c r="C130" s="498"/>
      <c r="D130" s="498"/>
      <c r="E130" s="499"/>
      <c r="F130" s="499">
        <f t="shared" si="0"/>
        <v>0</v>
      </c>
      <c r="G130" s="499"/>
      <c r="J130" s="500"/>
      <c r="L130" s="499"/>
      <c r="O130" s="499"/>
    </row>
    <row r="131" spans="1:15" ht="12.75">
      <c r="A131" s="501" t="s">
        <v>199</v>
      </c>
      <c r="B131" s="38" t="s">
        <v>1092</v>
      </c>
      <c r="C131" s="498"/>
      <c r="D131" s="498"/>
      <c r="E131" s="499"/>
      <c r="F131" s="499"/>
      <c r="G131" s="499"/>
      <c r="J131" s="500"/>
      <c r="L131" s="499"/>
      <c r="O131" s="499"/>
    </row>
    <row r="132" spans="1:15" ht="12.75">
      <c r="A132" s="501"/>
      <c r="B132" s="38" t="s">
        <v>977</v>
      </c>
      <c r="C132" s="498"/>
      <c r="D132" s="498"/>
      <c r="E132" s="499"/>
      <c r="F132" s="499">
        <f t="shared" si="0"/>
        <v>0</v>
      </c>
      <c r="G132" s="499"/>
      <c r="J132" s="500"/>
      <c r="L132" s="499"/>
      <c r="O132" s="499"/>
    </row>
    <row r="133" spans="1:15" ht="12.75">
      <c r="A133" s="501"/>
      <c r="B133" s="38" t="s">
        <v>978</v>
      </c>
      <c r="C133" s="498"/>
      <c r="D133" s="498"/>
      <c r="E133" s="499"/>
      <c r="F133" s="499">
        <f t="shared" si="0"/>
        <v>0</v>
      </c>
      <c r="G133" s="499"/>
      <c r="J133" s="500"/>
      <c r="L133" s="499"/>
      <c r="O133" s="499"/>
    </row>
    <row r="134" spans="1:15" ht="12.75">
      <c r="A134" s="501"/>
      <c r="B134" s="38" t="s">
        <v>979</v>
      </c>
      <c r="C134" s="498"/>
      <c r="D134" s="498"/>
      <c r="E134" s="499"/>
      <c r="F134" s="499">
        <f t="shared" si="0"/>
        <v>0</v>
      </c>
      <c r="G134" s="499"/>
      <c r="J134" s="500"/>
      <c r="L134" s="499"/>
      <c r="O134" s="499"/>
    </row>
    <row r="135" spans="1:15" ht="12.75">
      <c r="A135" s="501"/>
      <c r="B135" s="38" t="s">
        <v>980</v>
      </c>
      <c r="C135" s="498"/>
      <c r="D135" s="498"/>
      <c r="E135" s="499"/>
      <c r="F135" s="499">
        <f t="shared" si="0"/>
        <v>0</v>
      </c>
      <c r="G135" s="499"/>
      <c r="J135" s="500"/>
      <c r="L135" s="499"/>
      <c r="O135" s="499"/>
    </row>
    <row r="136" spans="1:15" ht="12.75">
      <c r="A136" s="501"/>
      <c r="B136" s="38" t="s">
        <v>981</v>
      </c>
      <c r="C136" s="498"/>
      <c r="D136" s="498"/>
      <c r="E136" s="499"/>
      <c r="F136" s="499">
        <f t="shared" si="0"/>
        <v>0</v>
      </c>
      <c r="G136" s="499"/>
      <c r="J136" s="500"/>
      <c r="L136" s="499"/>
      <c r="O136" s="499"/>
    </row>
    <row r="137" spans="1:15" ht="12.75">
      <c r="A137" s="501"/>
      <c r="B137" s="38" t="s">
        <v>982</v>
      </c>
      <c r="C137" s="498"/>
      <c r="D137" s="498"/>
      <c r="E137" s="499"/>
      <c r="F137" s="499">
        <f t="shared" si="0"/>
        <v>0</v>
      </c>
      <c r="G137" s="499"/>
      <c r="J137" s="500"/>
      <c r="L137" s="499"/>
      <c r="O137" s="499"/>
    </row>
    <row r="138" spans="1:15" ht="12.75">
      <c r="A138" s="501"/>
      <c r="B138" s="38" t="s">
        <v>983</v>
      </c>
      <c r="C138" s="498"/>
      <c r="D138" s="498"/>
      <c r="E138" s="499"/>
      <c r="F138" s="499">
        <f t="shared" si="0"/>
        <v>0</v>
      </c>
      <c r="G138" s="499"/>
      <c r="J138" s="500"/>
      <c r="L138" s="499"/>
      <c r="O138" s="499"/>
    </row>
    <row r="139" spans="1:15" ht="12.75">
      <c r="A139" s="501"/>
      <c r="B139" s="38" t="s">
        <v>984</v>
      </c>
      <c r="C139" s="498"/>
      <c r="D139" s="498"/>
      <c r="E139" s="499"/>
      <c r="F139" s="499">
        <f t="shared" si="0"/>
        <v>0</v>
      </c>
      <c r="G139" s="499"/>
      <c r="J139" s="500"/>
      <c r="L139" s="499"/>
      <c r="O139" s="499"/>
    </row>
    <row r="140" spans="1:15" ht="12.75">
      <c r="A140" s="501"/>
      <c r="B140" s="38" t="s">
        <v>985</v>
      </c>
      <c r="C140" s="498"/>
      <c r="D140" s="498"/>
      <c r="E140" s="499"/>
      <c r="F140" s="499">
        <f t="shared" si="0"/>
        <v>0</v>
      </c>
      <c r="G140" s="499"/>
      <c r="J140" s="500"/>
      <c r="L140" s="499"/>
      <c r="O140" s="499"/>
    </row>
    <row r="141" spans="1:15" ht="12.75">
      <c r="A141" s="501"/>
      <c r="B141" s="38" t="s">
        <v>729</v>
      </c>
      <c r="C141" s="498"/>
      <c r="D141" s="498"/>
      <c r="E141" s="499"/>
      <c r="F141" s="499">
        <f t="shared" si="0"/>
        <v>0</v>
      </c>
      <c r="G141" s="499"/>
      <c r="J141" s="500"/>
      <c r="L141" s="499"/>
      <c r="O141" s="499"/>
    </row>
    <row r="142" spans="1:15" ht="12.75">
      <c r="A142" s="501"/>
      <c r="B142" s="38" t="s">
        <v>986</v>
      </c>
      <c r="C142" s="498"/>
      <c r="D142" s="498"/>
      <c r="E142" s="499"/>
      <c r="F142" s="499">
        <f t="shared" si="0"/>
        <v>0</v>
      </c>
      <c r="G142" s="499"/>
      <c r="J142" s="500"/>
      <c r="L142" s="499"/>
      <c r="O142" s="499"/>
    </row>
    <row r="143" spans="1:15" ht="12.75">
      <c r="A143" s="501"/>
      <c r="B143" s="38" t="s">
        <v>987</v>
      </c>
      <c r="C143" s="498"/>
      <c r="D143" s="498"/>
      <c r="E143" s="499"/>
      <c r="F143" s="499">
        <f t="shared" si="0"/>
        <v>0</v>
      </c>
      <c r="G143" s="499"/>
      <c r="J143" s="500"/>
      <c r="L143" s="499"/>
      <c r="O143" s="499"/>
    </row>
    <row r="144" spans="1:15" ht="12.75">
      <c r="A144" s="501"/>
      <c r="B144" s="38" t="s">
        <v>988</v>
      </c>
      <c r="C144" s="498" t="s">
        <v>2</v>
      </c>
      <c r="D144" s="498">
        <v>1</v>
      </c>
      <c r="E144" s="499"/>
      <c r="F144" s="499">
        <f>D144*E144</f>
        <v>0</v>
      </c>
      <c r="G144" s="499"/>
      <c r="J144" s="500"/>
      <c r="L144" s="499"/>
      <c r="O144" s="499"/>
    </row>
    <row r="145" spans="1:15" ht="12.75">
      <c r="A145" s="501"/>
      <c r="B145" s="38"/>
      <c r="C145" s="498"/>
      <c r="D145" s="498"/>
      <c r="E145" s="499"/>
      <c r="F145" s="499"/>
      <c r="G145" s="499"/>
      <c r="J145" s="500"/>
      <c r="L145" s="499"/>
      <c r="O145" s="499"/>
    </row>
    <row r="146" spans="1:15" ht="12.75">
      <c r="A146" s="501"/>
      <c r="B146" s="38"/>
      <c r="C146" s="498"/>
      <c r="D146" s="498"/>
      <c r="E146" s="499"/>
      <c r="F146" s="499">
        <f t="shared" si="0"/>
        <v>0</v>
      </c>
      <c r="G146" s="499"/>
      <c r="J146" s="500"/>
      <c r="L146" s="499"/>
      <c r="O146" s="499"/>
    </row>
    <row r="147" spans="1:15" ht="25.5">
      <c r="A147" s="501" t="s">
        <v>175</v>
      </c>
      <c r="B147" s="38" t="s">
        <v>1093</v>
      </c>
      <c r="C147" s="498"/>
      <c r="D147" s="498"/>
      <c r="E147" s="499"/>
      <c r="F147" s="499"/>
      <c r="G147" s="499"/>
      <c r="J147" s="500"/>
      <c r="L147" s="499"/>
      <c r="O147" s="499"/>
    </row>
    <row r="148" spans="1:15" ht="12.75">
      <c r="A148" s="501"/>
      <c r="B148" s="38" t="s">
        <v>989</v>
      </c>
      <c r="C148" s="498"/>
      <c r="D148" s="498"/>
      <c r="E148" s="499"/>
      <c r="F148" s="499">
        <f t="shared" si="0"/>
        <v>0</v>
      </c>
      <c r="G148" s="499"/>
      <c r="J148" s="500"/>
      <c r="L148" s="499"/>
      <c r="O148" s="499"/>
    </row>
    <row r="149" spans="1:15" ht="12.75">
      <c r="A149" s="501"/>
      <c r="B149" s="38" t="s">
        <v>990</v>
      </c>
      <c r="C149" s="498"/>
      <c r="D149" s="498"/>
      <c r="E149" s="499"/>
      <c r="F149" s="499">
        <f t="shared" si="0"/>
        <v>0</v>
      </c>
      <c r="G149" s="499"/>
      <c r="J149" s="500"/>
      <c r="L149" s="499"/>
      <c r="O149" s="499"/>
    </row>
    <row r="150" spans="1:15" ht="12.75">
      <c r="A150" s="501"/>
      <c r="B150" s="38" t="s">
        <v>991</v>
      </c>
      <c r="C150" s="498"/>
      <c r="D150" s="498"/>
      <c r="E150" s="499"/>
      <c r="F150" s="499">
        <f t="shared" si="0"/>
        <v>0</v>
      </c>
      <c r="G150" s="499"/>
      <c r="J150" s="500"/>
      <c r="L150" s="499"/>
      <c r="O150" s="499"/>
    </row>
    <row r="151" spans="1:15" ht="12.75">
      <c r="A151" s="501"/>
      <c r="B151" s="38" t="s">
        <v>992</v>
      </c>
      <c r="C151" s="498"/>
      <c r="D151" s="498"/>
      <c r="E151" s="499"/>
      <c r="F151" s="499">
        <f t="shared" si="0"/>
        <v>0</v>
      </c>
      <c r="G151" s="499"/>
      <c r="J151" s="500"/>
      <c r="L151" s="499"/>
      <c r="O151" s="499"/>
    </row>
    <row r="152" spans="1:15" ht="12.75">
      <c r="A152" s="501"/>
      <c r="B152" s="38" t="s">
        <v>993</v>
      </c>
      <c r="C152" s="498"/>
      <c r="D152" s="498"/>
      <c r="E152" s="499"/>
      <c r="F152" s="499">
        <f t="shared" si="0"/>
        <v>0</v>
      </c>
      <c r="G152" s="499"/>
      <c r="J152" s="500"/>
      <c r="L152" s="499"/>
      <c r="O152" s="499"/>
    </row>
    <row r="153" spans="1:15" ht="12.75">
      <c r="A153" s="501"/>
      <c r="B153" s="38" t="s">
        <v>994</v>
      </c>
      <c r="C153" s="498"/>
      <c r="D153" s="498"/>
      <c r="E153" s="499"/>
      <c r="F153" s="499">
        <f t="shared" si="0"/>
        <v>0</v>
      </c>
      <c r="G153" s="499"/>
      <c r="J153" s="500"/>
      <c r="L153" s="499"/>
      <c r="O153" s="499"/>
    </row>
    <row r="154" spans="1:15" ht="12.75">
      <c r="A154" s="501"/>
      <c r="B154" s="38" t="s">
        <v>995</v>
      </c>
      <c r="C154" s="498"/>
      <c r="D154" s="498"/>
      <c r="E154" s="499"/>
      <c r="F154" s="499">
        <f t="shared" si="0"/>
        <v>0</v>
      </c>
      <c r="G154" s="499"/>
      <c r="J154" s="500"/>
      <c r="L154" s="499"/>
      <c r="O154" s="499"/>
    </row>
    <row r="155" spans="1:15" ht="12.75">
      <c r="A155" s="501"/>
      <c r="B155" s="38" t="s">
        <v>996</v>
      </c>
      <c r="C155" s="498"/>
      <c r="D155" s="498"/>
      <c r="E155" s="499"/>
      <c r="F155" s="499">
        <f t="shared" si="0"/>
        <v>0</v>
      </c>
      <c r="G155" s="499"/>
      <c r="J155" s="500"/>
      <c r="L155" s="499"/>
      <c r="O155" s="499"/>
    </row>
    <row r="156" spans="1:15" ht="12.75">
      <c r="A156" s="501"/>
      <c r="B156" s="38" t="s">
        <v>997</v>
      </c>
      <c r="C156" s="498"/>
      <c r="D156" s="498"/>
      <c r="E156" s="499"/>
      <c r="F156" s="499">
        <f t="shared" si="0"/>
        <v>0</v>
      </c>
      <c r="G156" s="499"/>
      <c r="J156" s="500"/>
      <c r="L156" s="499"/>
      <c r="O156" s="499"/>
    </row>
    <row r="157" spans="1:15" ht="12.75">
      <c r="A157" s="501"/>
      <c r="B157" s="38" t="s">
        <v>998</v>
      </c>
      <c r="C157" s="498"/>
      <c r="D157" s="498"/>
      <c r="E157" s="499"/>
      <c r="F157" s="499">
        <f t="shared" si="0"/>
        <v>0</v>
      </c>
      <c r="G157" s="499"/>
      <c r="J157" s="500"/>
      <c r="L157" s="499"/>
      <c r="O157" s="499"/>
    </row>
    <row r="158" spans="1:15" ht="12.75">
      <c r="A158" s="501"/>
      <c r="B158" s="38" t="s">
        <v>999</v>
      </c>
      <c r="C158" s="498"/>
      <c r="D158" s="498"/>
      <c r="E158" s="499"/>
      <c r="F158" s="499">
        <f t="shared" si="0"/>
        <v>0</v>
      </c>
      <c r="G158" s="499"/>
      <c r="J158" s="500"/>
      <c r="L158" s="499"/>
      <c r="O158" s="499"/>
    </row>
    <row r="159" spans="1:15" ht="12.75">
      <c r="A159" s="501"/>
      <c r="B159" s="38" t="s">
        <v>1000</v>
      </c>
      <c r="C159" s="498"/>
      <c r="D159" s="498"/>
      <c r="E159" s="499"/>
      <c r="F159" s="499">
        <f aca="true" t="shared" si="1" ref="F159:F195">D159*E159</f>
        <v>0</v>
      </c>
      <c r="G159" s="499"/>
      <c r="J159" s="500"/>
      <c r="L159" s="499"/>
      <c r="O159" s="499"/>
    </row>
    <row r="160" spans="1:15" ht="12.75">
      <c r="A160" s="501"/>
      <c r="B160" s="38" t="s">
        <v>1001</v>
      </c>
      <c r="C160" s="498"/>
      <c r="D160" s="498"/>
      <c r="E160" s="499"/>
      <c r="F160" s="499">
        <f t="shared" si="1"/>
        <v>0</v>
      </c>
      <c r="G160" s="499"/>
      <c r="J160" s="500"/>
      <c r="L160" s="499"/>
      <c r="O160" s="499"/>
    </row>
    <row r="161" spans="1:15" ht="12.75">
      <c r="A161" s="501"/>
      <c r="B161" s="38" t="s">
        <v>1002</v>
      </c>
      <c r="C161" s="498"/>
      <c r="D161" s="498"/>
      <c r="E161" s="499"/>
      <c r="F161" s="499">
        <f t="shared" si="1"/>
        <v>0</v>
      </c>
      <c r="G161" s="499"/>
      <c r="J161" s="500"/>
      <c r="L161" s="499"/>
      <c r="O161" s="499"/>
    </row>
    <row r="162" spans="1:15" ht="12.75">
      <c r="A162" s="501"/>
      <c r="B162" s="38" t="s">
        <v>1003</v>
      </c>
      <c r="C162" s="498"/>
      <c r="D162" s="498"/>
      <c r="E162" s="499"/>
      <c r="F162" s="499">
        <f t="shared" si="1"/>
        <v>0</v>
      </c>
      <c r="G162" s="499"/>
      <c r="J162" s="500"/>
      <c r="L162" s="499"/>
      <c r="O162" s="499"/>
    </row>
    <row r="163" spans="1:15" ht="12.75">
      <c r="A163" s="501"/>
      <c r="B163" s="38" t="s">
        <v>1004</v>
      </c>
      <c r="C163" s="498"/>
      <c r="D163" s="498"/>
      <c r="E163" s="499"/>
      <c r="F163" s="499">
        <f t="shared" si="1"/>
        <v>0</v>
      </c>
      <c r="G163" s="499"/>
      <c r="J163" s="500"/>
      <c r="L163" s="499"/>
      <c r="O163" s="499"/>
    </row>
    <row r="164" spans="1:15" ht="12.75">
      <c r="A164" s="501"/>
      <c r="B164" s="38" t="s">
        <v>1005</v>
      </c>
      <c r="C164" s="498"/>
      <c r="D164" s="498"/>
      <c r="E164" s="499"/>
      <c r="F164" s="499">
        <f t="shared" si="1"/>
        <v>0</v>
      </c>
      <c r="G164" s="499"/>
      <c r="J164" s="500"/>
      <c r="L164" s="499"/>
      <c r="O164" s="499"/>
    </row>
    <row r="165" spans="1:15" ht="12.75">
      <c r="A165" s="501"/>
      <c r="B165" s="38" t="s">
        <v>1006</v>
      </c>
      <c r="C165" s="498"/>
      <c r="D165" s="498"/>
      <c r="E165" s="499"/>
      <c r="F165" s="499">
        <f t="shared" si="1"/>
        <v>0</v>
      </c>
      <c r="G165" s="499"/>
      <c r="J165" s="500"/>
      <c r="L165" s="499"/>
      <c r="O165" s="499"/>
    </row>
    <row r="166" spans="1:15" ht="12.75">
      <c r="A166" s="501"/>
      <c r="B166" s="38" t="s">
        <v>1007</v>
      </c>
      <c r="C166" s="498"/>
      <c r="D166" s="498"/>
      <c r="E166" s="499"/>
      <c r="F166" s="499">
        <f t="shared" si="1"/>
        <v>0</v>
      </c>
      <c r="G166" s="499"/>
      <c r="J166" s="500"/>
      <c r="L166" s="499"/>
      <c r="O166" s="499"/>
    </row>
    <row r="167" spans="1:15" ht="12.75">
      <c r="A167" s="501"/>
      <c r="B167" s="38" t="s">
        <v>1008</v>
      </c>
      <c r="C167" s="498"/>
      <c r="D167" s="498"/>
      <c r="E167" s="499"/>
      <c r="F167" s="499">
        <f t="shared" si="1"/>
        <v>0</v>
      </c>
      <c r="G167" s="499"/>
      <c r="J167" s="500"/>
      <c r="L167" s="499"/>
      <c r="O167" s="499"/>
    </row>
    <row r="168" spans="1:15" ht="12.75">
      <c r="A168" s="501"/>
      <c r="B168" s="38" t="s">
        <v>1009</v>
      </c>
      <c r="C168" s="498"/>
      <c r="D168" s="498"/>
      <c r="E168" s="499"/>
      <c r="F168" s="499">
        <f t="shared" si="1"/>
        <v>0</v>
      </c>
      <c r="G168" s="499"/>
      <c r="J168" s="500"/>
      <c r="L168" s="499"/>
      <c r="O168" s="499"/>
    </row>
    <row r="169" spans="1:15" ht="12.75">
      <c r="A169" s="501"/>
      <c r="B169" s="38" t="s">
        <v>1010</v>
      </c>
      <c r="C169" s="498"/>
      <c r="D169" s="498"/>
      <c r="E169" s="499"/>
      <c r="F169" s="499">
        <f t="shared" si="1"/>
        <v>0</v>
      </c>
      <c r="G169" s="499"/>
      <c r="J169" s="500"/>
      <c r="L169" s="499"/>
      <c r="O169" s="499"/>
    </row>
    <row r="170" spans="1:15" ht="12.75">
      <c r="A170" s="501"/>
      <c r="B170" s="38" t="s">
        <v>1011</v>
      </c>
      <c r="C170" s="498"/>
      <c r="D170" s="498"/>
      <c r="E170" s="499"/>
      <c r="F170" s="499">
        <f t="shared" si="1"/>
        <v>0</v>
      </c>
      <c r="G170" s="499"/>
      <c r="J170" s="500"/>
      <c r="L170" s="499"/>
      <c r="O170" s="499"/>
    </row>
    <row r="171" spans="1:15" ht="12.75">
      <c r="A171" s="501"/>
      <c r="B171" s="38" t="s">
        <v>1012</v>
      </c>
      <c r="C171" s="498"/>
      <c r="D171" s="498"/>
      <c r="E171" s="499"/>
      <c r="F171" s="499">
        <f t="shared" si="1"/>
        <v>0</v>
      </c>
      <c r="G171" s="499"/>
      <c r="J171" s="500"/>
      <c r="L171" s="499"/>
      <c r="O171" s="499"/>
    </row>
    <row r="172" spans="1:15" ht="12.75">
      <c r="A172" s="501"/>
      <c r="B172" s="38" t="s">
        <v>1013</v>
      </c>
      <c r="C172" s="498"/>
      <c r="D172" s="498"/>
      <c r="E172" s="499"/>
      <c r="F172" s="499">
        <f t="shared" si="1"/>
        <v>0</v>
      </c>
      <c r="G172" s="499"/>
      <c r="J172" s="500"/>
      <c r="L172" s="499"/>
      <c r="O172" s="499"/>
    </row>
    <row r="173" spans="1:15" ht="12.75">
      <c r="A173" s="501"/>
      <c r="B173" s="38" t="s">
        <v>1014</v>
      </c>
      <c r="C173" s="498"/>
      <c r="D173" s="498"/>
      <c r="E173" s="499"/>
      <c r="F173" s="499">
        <f t="shared" si="1"/>
        <v>0</v>
      </c>
      <c r="G173" s="499"/>
      <c r="J173" s="500"/>
      <c r="L173" s="499"/>
      <c r="O173" s="499"/>
    </row>
    <row r="174" spans="1:15" ht="12.75">
      <c r="A174" s="501"/>
      <c r="B174" s="38" t="s">
        <v>1015</v>
      </c>
      <c r="C174" s="498"/>
      <c r="D174" s="498"/>
      <c r="E174" s="499"/>
      <c r="F174" s="499">
        <f t="shared" si="1"/>
        <v>0</v>
      </c>
      <c r="G174" s="499"/>
      <c r="J174" s="500"/>
      <c r="L174" s="499"/>
      <c r="O174" s="499"/>
    </row>
    <row r="175" spans="1:15" ht="12.75">
      <c r="A175" s="501"/>
      <c r="B175" s="38" t="s">
        <v>1016</v>
      </c>
      <c r="C175" s="498"/>
      <c r="D175" s="498"/>
      <c r="E175" s="499"/>
      <c r="F175" s="499">
        <f t="shared" si="1"/>
        <v>0</v>
      </c>
      <c r="G175" s="499"/>
      <c r="J175" s="500"/>
      <c r="L175" s="499"/>
      <c r="O175" s="499"/>
    </row>
    <row r="176" spans="1:15" ht="12.75">
      <c r="A176" s="501"/>
      <c r="B176" s="38" t="s">
        <v>1017</v>
      </c>
      <c r="C176" s="498"/>
      <c r="D176" s="498"/>
      <c r="E176" s="499"/>
      <c r="F176" s="499">
        <f t="shared" si="1"/>
        <v>0</v>
      </c>
      <c r="G176" s="499"/>
      <c r="J176" s="500"/>
      <c r="L176" s="499"/>
      <c r="O176" s="499"/>
    </row>
    <row r="177" spans="1:15" ht="12.75">
      <c r="A177" s="501"/>
      <c r="B177" s="38" t="s">
        <v>1018</v>
      </c>
      <c r="C177" s="498"/>
      <c r="D177" s="498"/>
      <c r="E177" s="499"/>
      <c r="F177" s="499">
        <f t="shared" si="1"/>
        <v>0</v>
      </c>
      <c r="G177" s="499"/>
      <c r="J177" s="500"/>
      <c r="L177" s="499"/>
      <c r="O177" s="499"/>
    </row>
    <row r="178" spans="1:15" ht="12.75">
      <c r="A178" s="501"/>
      <c r="B178" s="38" t="s">
        <v>1019</v>
      </c>
      <c r="C178" s="498"/>
      <c r="D178" s="498"/>
      <c r="E178" s="499"/>
      <c r="F178" s="499">
        <f t="shared" si="1"/>
        <v>0</v>
      </c>
      <c r="G178" s="499"/>
      <c r="J178" s="500"/>
      <c r="L178" s="499"/>
      <c r="O178" s="499"/>
    </row>
    <row r="179" spans="1:15" ht="12.75">
      <c r="A179" s="501"/>
      <c r="B179" s="38" t="s">
        <v>1020</v>
      </c>
      <c r="C179" s="498"/>
      <c r="D179" s="498"/>
      <c r="E179" s="499"/>
      <c r="F179" s="499">
        <f t="shared" si="1"/>
        <v>0</v>
      </c>
      <c r="G179" s="499"/>
      <c r="J179" s="500"/>
      <c r="L179" s="499"/>
      <c r="O179" s="499"/>
    </row>
    <row r="180" spans="1:15" ht="12.75">
      <c r="A180" s="501"/>
      <c r="B180" s="38" t="s">
        <v>1021</v>
      </c>
      <c r="C180" s="498"/>
      <c r="D180" s="498"/>
      <c r="E180" s="499"/>
      <c r="F180" s="499">
        <f t="shared" si="1"/>
        <v>0</v>
      </c>
      <c r="G180" s="499"/>
      <c r="J180" s="500"/>
      <c r="L180" s="499"/>
      <c r="O180" s="499"/>
    </row>
    <row r="181" spans="1:15" ht="12.75">
      <c r="A181" s="501"/>
      <c r="B181" s="38" t="s">
        <v>1022</v>
      </c>
      <c r="C181" s="498"/>
      <c r="D181" s="498"/>
      <c r="E181" s="499"/>
      <c r="F181" s="499">
        <f t="shared" si="1"/>
        <v>0</v>
      </c>
      <c r="G181" s="499"/>
      <c r="J181" s="500"/>
      <c r="L181" s="499"/>
      <c r="O181" s="499"/>
    </row>
    <row r="182" spans="1:15" ht="12.75">
      <c r="A182" s="501"/>
      <c r="B182" s="38" t="s">
        <v>1023</v>
      </c>
      <c r="C182" s="498"/>
      <c r="D182" s="498"/>
      <c r="E182" s="499"/>
      <c r="F182" s="499">
        <f t="shared" si="1"/>
        <v>0</v>
      </c>
      <c r="G182" s="499"/>
      <c r="J182" s="500"/>
      <c r="L182" s="499"/>
      <c r="O182" s="499"/>
    </row>
    <row r="183" spans="1:15" ht="12.75">
      <c r="A183" s="501"/>
      <c r="B183" s="38" t="s">
        <v>1024</v>
      </c>
      <c r="C183" s="498"/>
      <c r="D183" s="498"/>
      <c r="E183" s="499"/>
      <c r="F183" s="499">
        <f t="shared" si="1"/>
        <v>0</v>
      </c>
      <c r="G183" s="499"/>
      <c r="J183" s="500"/>
      <c r="L183" s="499"/>
      <c r="O183" s="499"/>
    </row>
    <row r="184" spans="1:15" ht="12.75">
      <c r="A184" s="501"/>
      <c r="B184" s="38" t="s">
        <v>1025</v>
      </c>
      <c r="C184" s="498"/>
      <c r="D184" s="498"/>
      <c r="E184" s="499"/>
      <c r="F184" s="499">
        <f t="shared" si="1"/>
        <v>0</v>
      </c>
      <c r="G184" s="499"/>
      <c r="J184" s="500"/>
      <c r="L184" s="499"/>
      <c r="O184" s="499"/>
    </row>
    <row r="185" spans="1:15" ht="12.75">
      <c r="A185" s="501"/>
      <c r="B185" s="38" t="s">
        <v>1026</v>
      </c>
      <c r="C185" s="498"/>
      <c r="D185" s="498"/>
      <c r="E185" s="499"/>
      <c r="F185" s="499">
        <f t="shared" si="1"/>
        <v>0</v>
      </c>
      <c r="G185" s="499"/>
      <c r="J185" s="500"/>
      <c r="L185" s="499"/>
      <c r="O185" s="499"/>
    </row>
    <row r="186" spans="1:15" ht="12.75">
      <c r="A186" s="501"/>
      <c r="B186" s="38" t="s">
        <v>1027</v>
      </c>
      <c r="C186" s="498"/>
      <c r="D186" s="498"/>
      <c r="E186" s="499"/>
      <c r="F186" s="499">
        <f t="shared" si="1"/>
        <v>0</v>
      </c>
      <c r="G186" s="499"/>
      <c r="J186" s="500"/>
      <c r="L186" s="499"/>
      <c r="O186" s="499"/>
    </row>
    <row r="187" spans="1:15" ht="12.75">
      <c r="A187" s="501"/>
      <c r="B187" s="38" t="s">
        <v>1028</v>
      </c>
      <c r="C187" s="498"/>
      <c r="D187" s="498"/>
      <c r="E187" s="499"/>
      <c r="F187" s="499">
        <f t="shared" si="1"/>
        <v>0</v>
      </c>
      <c r="G187" s="499"/>
      <c r="J187" s="500"/>
      <c r="L187" s="499"/>
      <c r="O187" s="499"/>
    </row>
    <row r="188" spans="1:15" ht="12.75">
      <c r="A188" s="501"/>
      <c r="B188" s="38" t="s">
        <v>1029</v>
      </c>
      <c r="C188" s="498"/>
      <c r="D188" s="498"/>
      <c r="E188" s="499"/>
      <c r="F188" s="499">
        <f t="shared" si="1"/>
        <v>0</v>
      </c>
      <c r="G188" s="499"/>
      <c r="J188" s="500"/>
      <c r="L188" s="499"/>
      <c r="O188" s="499"/>
    </row>
    <row r="189" spans="1:15" ht="12.75">
      <c r="A189" s="501"/>
      <c r="B189" s="38" t="s">
        <v>1030</v>
      </c>
      <c r="C189" s="498"/>
      <c r="D189" s="498"/>
      <c r="E189" s="499"/>
      <c r="F189" s="499">
        <f t="shared" si="1"/>
        <v>0</v>
      </c>
      <c r="G189" s="499"/>
      <c r="J189" s="500"/>
      <c r="L189" s="499"/>
      <c r="O189" s="499"/>
    </row>
    <row r="190" spans="1:15" ht="12.75">
      <c r="A190" s="501"/>
      <c r="B190" s="38" t="s">
        <v>1031</v>
      </c>
      <c r="C190" s="498" t="s">
        <v>3</v>
      </c>
      <c r="D190" s="498">
        <v>1</v>
      </c>
      <c r="E190" s="499"/>
      <c r="F190" s="499">
        <f>D190*E190</f>
        <v>0</v>
      </c>
      <c r="G190" s="499"/>
      <c r="J190" s="500"/>
      <c r="L190" s="499"/>
      <c r="O190" s="499"/>
    </row>
    <row r="191" spans="1:15" ht="12.75">
      <c r="A191" s="501"/>
      <c r="B191" s="38"/>
      <c r="C191" s="498"/>
      <c r="D191" s="498"/>
      <c r="E191" s="499"/>
      <c r="F191" s="499">
        <f t="shared" si="1"/>
        <v>0</v>
      </c>
      <c r="G191" s="499"/>
      <c r="J191" s="500"/>
      <c r="L191" s="499"/>
      <c r="O191" s="499"/>
    </row>
    <row r="192" spans="1:15" ht="25.5">
      <c r="A192" s="501" t="s">
        <v>176</v>
      </c>
      <c r="B192" s="38" t="s">
        <v>1094</v>
      </c>
      <c r="C192" s="498" t="s">
        <v>3</v>
      </c>
      <c r="D192" s="498">
        <v>1</v>
      </c>
      <c r="E192" s="499"/>
      <c r="F192" s="499">
        <f t="shared" si="1"/>
        <v>0</v>
      </c>
      <c r="G192" s="499"/>
      <c r="J192" s="500"/>
      <c r="L192" s="499"/>
      <c r="O192" s="499"/>
    </row>
    <row r="193" spans="1:15" ht="12.75">
      <c r="A193" s="501"/>
      <c r="B193" s="38"/>
      <c r="C193" s="498"/>
      <c r="D193" s="498"/>
      <c r="E193" s="499"/>
      <c r="F193" s="499">
        <f t="shared" si="1"/>
        <v>0</v>
      </c>
      <c r="G193" s="499"/>
      <c r="J193" s="500"/>
      <c r="L193" s="499"/>
      <c r="O193" s="499"/>
    </row>
    <row r="194" spans="1:15" ht="12.75">
      <c r="A194" s="501" t="s">
        <v>200</v>
      </c>
      <c r="B194" s="38" t="s">
        <v>1095</v>
      </c>
      <c r="C194" s="498" t="s">
        <v>2</v>
      </c>
      <c r="D194" s="498">
        <v>1</v>
      </c>
      <c r="E194" s="499"/>
      <c r="F194" s="499">
        <f t="shared" si="1"/>
        <v>0</v>
      </c>
      <c r="G194" s="499"/>
      <c r="J194" s="500"/>
      <c r="L194" s="499"/>
      <c r="O194" s="499"/>
    </row>
    <row r="195" spans="1:15" ht="12.75">
      <c r="A195" s="501"/>
      <c r="B195" s="38"/>
      <c r="C195" s="498"/>
      <c r="D195" s="498"/>
      <c r="E195" s="499"/>
      <c r="F195" s="499">
        <f t="shared" si="1"/>
        <v>0</v>
      </c>
      <c r="G195" s="499"/>
      <c r="J195" s="500"/>
      <c r="L195" s="499"/>
      <c r="O195" s="499"/>
    </row>
    <row r="196" spans="1:15" ht="12.75">
      <c r="A196" s="501" t="s">
        <v>201</v>
      </c>
      <c r="B196" s="38" t="s">
        <v>1096</v>
      </c>
      <c r="G196" s="499"/>
      <c r="J196" s="500"/>
      <c r="L196" s="499"/>
      <c r="O196" s="499"/>
    </row>
    <row r="197" spans="1:15" ht="12.75">
      <c r="A197" s="501"/>
      <c r="B197" s="38" t="s">
        <v>1032</v>
      </c>
      <c r="C197" s="498" t="s">
        <v>2</v>
      </c>
      <c r="D197" s="498">
        <v>1</v>
      </c>
      <c r="E197" s="499"/>
      <c r="F197" s="499">
        <f>D197*E197</f>
        <v>0</v>
      </c>
      <c r="G197" s="499"/>
      <c r="J197" s="500"/>
      <c r="L197" s="499"/>
      <c r="O197" s="499"/>
    </row>
    <row r="198" spans="1:6" ht="12.75">
      <c r="A198" s="501"/>
      <c r="B198" s="38"/>
      <c r="C198" s="498"/>
      <c r="D198" s="498"/>
      <c r="E198" s="499"/>
      <c r="F198" s="499">
        <f aca="true" t="shared" si="2" ref="F198:F261">D198*E198</f>
        <v>0</v>
      </c>
    </row>
    <row r="199" spans="1:15" s="51" customFormat="1" ht="12.75">
      <c r="A199" s="70"/>
      <c r="B199" s="38"/>
      <c r="F199" s="499">
        <f t="shared" si="2"/>
        <v>0</v>
      </c>
      <c r="G199" s="98"/>
      <c r="H199" s="98"/>
      <c r="I199" s="98"/>
      <c r="J199" s="181"/>
      <c r="L199" s="98"/>
      <c r="M199" s="390"/>
      <c r="O199" s="98"/>
    </row>
    <row r="200" spans="1:15" s="51" customFormat="1" ht="25.5">
      <c r="A200" s="70" t="s">
        <v>202</v>
      </c>
      <c r="B200" s="38" t="s">
        <v>1098</v>
      </c>
      <c r="F200" s="499">
        <f t="shared" si="2"/>
        <v>0</v>
      </c>
      <c r="G200" s="98"/>
      <c r="H200" s="98">
        <f>+G200*0.8</f>
        <v>0</v>
      </c>
      <c r="I200" s="98">
        <f>+D209*H200</f>
        <v>0</v>
      </c>
      <c r="J200" s="181"/>
      <c r="L200" s="98"/>
      <c r="M200" s="390"/>
      <c r="O200" s="98"/>
    </row>
    <row r="201" spans="1:15" s="51" customFormat="1" ht="12.75">
      <c r="A201" s="70"/>
      <c r="B201" s="38" t="s">
        <v>738</v>
      </c>
      <c r="F201" s="499">
        <f t="shared" si="2"/>
        <v>0</v>
      </c>
      <c r="G201" s="98"/>
      <c r="H201" s="98"/>
      <c r="I201" s="98"/>
      <c r="J201" s="181"/>
      <c r="L201" s="98"/>
      <c r="M201" s="390"/>
      <c r="O201" s="98"/>
    </row>
    <row r="202" spans="1:15" s="51" customFormat="1" ht="12.75">
      <c r="A202" s="70"/>
      <c r="B202" s="38" t="s">
        <v>739</v>
      </c>
      <c r="F202" s="499">
        <f t="shared" si="2"/>
        <v>0</v>
      </c>
      <c r="G202" s="98"/>
      <c r="H202" s="98"/>
      <c r="I202" s="98"/>
      <c r="J202" s="181"/>
      <c r="L202" s="98"/>
      <c r="M202" s="390"/>
      <c r="O202" s="98"/>
    </row>
    <row r="203" spans="1:15" s="51" customFormat="1" ht="12.75">
      <c r="A203" s="70"/>
      <c r="B203" s="38" t="s">
        <v>740</v>
      </c>
      <c r="F203" s="499">
        <f t="shared" si="2"/>
        <v>0</v>
      </c>
      <c r="G203" s="98"/>
      <c r="H203" s="98"/>
      <c r="I203" s="98"/>
      <c r="J203" s="181"/>
      <c r="L203" s="98"/>
      <c r="M203" s="390"/>
      <c r="O203" s="98"/>
    </row>
    <row r="204" spans="1:15" s="51" customFormat="1" ht="25.5">
      <c r="A204" s="70"/>
      <c r="B204" s="38" t="s">
        <v>1115</v>
      </c>
      <c r="F204" s="499">
        <f t="shared" si="2"/>
        <v>0</v>
      </c>
      <c r="G204" s="98"/>
      <c r="H204" s="98"/>
      <c r="I204" s="98"/>
      <c r="J204" s="181"/>
      <c r="L204" s="98"/>
      <c r="M204" s="390"/>
      <c r="O204" s="98"/>
    </row>
    <row r="205" spans="1:15" s="51" customFormat="1" ht="12.75">
      <c r="A205" s="70"/>
      <c r="B205" s="38"/>
      <c r="F205" s="499">
        <f t="shared" si="2"/>
        <v>0</v>
      </c>
      <c r="G205" s="98"/>
      <c r="H205" s="98"/>
      <c r="I205" s="98"/>
      <c r="J205" s="181"/>
      <c r="L205" s="98"/>
      <c r="M205" s="390"/>
      <c r="O205" s="98"/>
    </row>
    <row r="206" spans="1:15" s="51" customFormat="1" ht="12.75">
      <c r="A206" s="70"/>
      <c r="B206" s="38"/>
      <c r="F206" s="499">
        <f t="shared" si="2"/>
        <v>0</v>
      </c>
      <c r="G206" s="98"/>
      <c r="H206" s="98"/>
      <c r="I206" s="98"/>
      <c r="J206" s="181"/>
      <c r="L206" s="98"/>
      <c r="M206" s="390"/>
      <c r="O206" s="98"/>
    </row>
    <row r="207" spans="1:15" s="51" customFormat="1" ht="12.75">
      <c r="A207" s="70"/>
      <c r="B207" s="443" t="s">
        <v>741</v>
      </c>
      <c r="F207" s="499">
        <f t="shared" si="2"/>
        <v>0</v>
      </c>
      <c r="G207" s="98"/>
      <c r="H207" s="98"/>
      <c r="I207" s="98"/>
      <c r="J207" s="181"/>
      <c r="L207" s="98"/>
      <c r="M207" s="390"/>
      <c r="O207" s="98"/>
    </row>
    <row r="208" spans="1:15" s="51" customFormat="1" ht="12.75">
      <c r="A208" s="70"/>
      <c r="B208" s="443" t="s">
        <v>1113</v>
      </c>
      <c r="F208" s="499">
        <f t="shared" si="2"/>
        <v>0</v>
      </c>
      <c r="G208" s="98"/>
      <c r="H208" s="98"/>
      <c r="I208" s="98"/>
      <c r="J208" s="181"/>
      <c r="L208" s="98"/>
      <c r="M208" s="390"/>
      <c r="O208" s="98"/>
    </row>
    <row r="209" spans="1:15" s="51" customFormat="1" ht="12.75">
      <c r="A209" s="70"/>
      <c r="B209" s="443" t="s">
        <v>1114</v>
      </c>
      <c r="C209" s="51" t="s">
        <v>2</v>
      </c>
      <c r="D209" s="51">
        <v>1</v>
      </c>
      <c r="F209" s="499">
        <f t="shared" si="2"/>
        <v>0</v>
      </c>
      <c r="G209" s="98"/>
      <c r="H209" s="98"/>
      <c r="I209" s="98"/>
      <c r="J209" s="181"/>
      <c r="L209" s="98"/>
      <c r="M209" s="390"/>
      <c r="O209" s="98"/>
    </row>
    <row r="210" spans="1:15" s="51" customFormat="1" ht="12.75">
      <c r="A210" s="70"/>
      <c r="B210" s="443"/>
      <c r="F210" s="499">
        <f t="shared" si="2"/>
        <v>0</v>
      </c>
      <c r="G210" s="98"/>
      <c r="H210" s="98"/>
      <c r="I210" s="98"/>
      <c r="J210" s="181"/>
      <c r="L210" s="98"/>
      <c r="M210" s="390"/>
      <c r="O210" s="98"/>
    </row>
    <row r="211" spans="1:15" s="51" customFormat="1" ht="12.75">
      <c r="A211" s="70"/>
      <c r="F211" s="499">
        <f t="shared" si="2"/>
        <v>0</v>
      </c>
      <c r="G211" s="98"/>
      <c r="H211" s="98"/>
      <c r="I211" s="98"/>
      <c r="J211" s="181"/>
      <c r="L211" s="98"/>
      <c r="M211" s="390"/>
      <c r="O211" s="98"/>
    </row>
    <row r="212" spans="1:15" s="51" customFormat="1" ht="12.75">
      <c r="A212" s="70" t="s">
        <v>203</v>
      </c>
      <c r="B212" s="99" t="s">
        <v>1099</v>
      </c>
      <c r="F212" s="499">
        <f t="shared" si="2"/>
        <v>0</v>
      </c>
      <c r="G212" s="98"/>
      <c r="H212" s="98">
        <f>+G212*0.8</f>
        <v>0</v>
      </c>
      <c r="I212" s="98">
        <f>+D214*H212</f>
        <v>0</v>
      </c>
      <c r="J212" s="181"/>
      <c r="L212" s="98"/>
      <c r="M212" s="390"/>
      <c r="O212" s="98"/>
    </row>
    <row r="213" spans="1:15" s="51" customFormat="1" ht="12.75">
      <c r="A213" s="70"/>
      <c r="B213" s="442" t="s">
        <v>742</v>
      </c>
      <c r="D213" s="444"/>
      <c r="F213" s="499">
        <f t="shared" si="2"/>
        <v>0</v>
      </c>
      <c r="G213" s="98"/>
      <c r="H213" s="98"/>
      <c r="I213" s="98"/>
      <c r="J213" s="181"/>
      <c r="L213" s="98"/>
      <c r="M213" s="390"/>
      <c r="O213" s="98"/>
    </row>
    <row r="214" spans="1:15" s="51" customFormat="1" ht="12.75">
      <c r="A214" s="70"/>
      <c r="B214" s="442" t="s">
        <v>743</v>
      </c>
      <c r="C214" s="51" t="s">
        <v>2</v>
      </c>
      <c r="D214" s="444">
        <v>1</v>
      </c>
      <c r="F214" s="499">
        <f t="shared" si="2"/>
        <v>0</v>
      </c>
      <c r="G214" s="98"/>
      <c r="H214" s="98"/>
      <c r="I214" s="98"/>
      <c r="J214" s="181"/>
      <c r="L214" s="98"/>
      <c r="M214" s="390"/>
      <c r="O214" s="98"/>
    </row>
    <row r="215" spans="1:15" s="51" customFormat="1" ht="12.75">
      <c r="A215" s="70"/>
      <c r="B215" s="99"/>
      <c r="D215" s="444"/>
      <c r="F215" s="499">
        <f t="shared" si="2"/>
        <v>0</v>
      </c>
      <c r="G215" s="98"/>
      <c r="H215" s="98"/>
      <c r="I215" s="98"/>
      <c r="J215" s="181"/>
      <c r="L215" s="98"/>
      <c r="M215" s="390"/>
      <c r="O215" s="98"/>
    </row>
    <row r="216" spans="1:15" s="51" customFormat="1" ht="12.75">
      <c r="A216" s="70" t="s">
        <v>204</v>
      </c>
      <c r="B216" s="445" t="s">
        <v>1100</v>
      </c>
      <c r="F216" s="499">
        <f t="shared" si="2"/>
        <v>0</v>
      </c>
      <c r="G216" s="98"/>
      <c r="H216" s="98">
        <f>+G216*0.8</f>
        <v>0</v>
      </c>
      <c r="I216" s="98">
        <f>+D241*H216</f>
        <v>0</v>
      </c>
      <c r="J216" s="181"/>
      <c r="L216" s="98"/>
      <c r="M216" s="390"/>
      <c r="O216" s="98"/>
    </row>
    <row r="217" spans="1:15" s="51" customFormat="1" ht="12.75">
      <c r="A217" s="70"/>
      <c r="B217" s="446" t="s">
        <v>744</v>
      </c>
      <c r="D217" s="444"/>
      <c r="F217" s="499">
        <f t="shared" si="2"/>
        <v>0</v>
      </c>
      <c r="G217" s="98"/>
      <c r="H217" s="98"/>
      <c r="I217" s="98"/>
      <c r="J217" s="181"/>
      <c r="L217" s="98"/>
      <c r="M217" s="390"/>
      <c r="O217" s="98"/>
    </row>
    <row r="218" spans="1:15" s="51" customFormat="1" ht="12.75">
      <c r="A218" s="70"/>
      <c r="B218" s="446" t="s">
        <v>745</v>
      </c>
      <c r="D218" s="444"/>
      <c r="F218" s="499">
        <f t="shared" si="2"/>
        <v>0</v>
      </c>
      <c r="G218" s="98"/>
      <c r="H218" s="98"/>
      <c r="I218" s="98"/>
      <c r="J218" s="181"/>
      <c r="L218" s="98"/>
      <c r="M218" s="390"/>
      <c r="O218" s="98"/>
    </row>
    <row r="219" spans="1:15" s="51" customFormat="1" ht="12.75">
      <c r="A219" s="70"/>
      <c r="B219" s="446" t="s">
        <v>746</v>
      </c>
      <c r="D219" s="444"/>
      <c r="F219" s="499">
        <f t="shared" si="2"/>
        <v>0</v>
      </c>
      <c r="G219" s="98"/>
      <c r="H219" s="98"/>
      <c r="I219" s="98"/>
      <c r="J219" s="181"/>
      <c r="L219" s="98"/>
      <c r="M219" s="390"/>
      <c r="O219" s="98"/>
    </row>
    <row r="220" spans="1:15" s="51" customFormat="1" ht="12.75">
      <c r="A220" s="70"/>
      <c r="B220" s="446" t="s">
        <v>747</v>
      </c>
      <c r="D220" s="444"/>
      <c r="F220" s="499">
        <f t="shared" si="2"/>
        <v>0</v>
      </c>
      <c r="G220" s="98"/>
      <c r="H220" s="98"/>
      <c r="I220" s="98"/>
      <c r="J220" s="181"/>
      <c r="L220" s="98"/>
      <c r="M220" s="390"/>
      <c r="O220" s="98"/>
    </row>
    <row r="221" spans="1:15" s="51" customFormat="1" ht="12.75">
      <c r="A221" s="70"/>
      <c r="B221" s="446" t="s">
        <v>748</v>
      </c>
      <c r="D221" s="444"/>
      <c r="F221" s="499">
        <f t="shared" si="2"/>
        <v>0</v>
      </c>
      <c r="G221" s="98"/>
      <c r="H221" s="98"/>
      <c r="I221" s="98"/>
      <c r="J221" s="181"/>
      <c r="L221" s="98"/>
      <c r="M221" s="390"/>
      <c r="O221" s="98"/>
    </row>
    <row r="222" spans="1:15" s="51" customFormat="1" ht="12.75">
      <c r="A222" s="70"/>
      <c r="B222" s="446" t="s">
        <v>749</v>
      </c>
      <c r="D222" s="444"/>
      <c r="F222" s="499">
        <f t="shared" si="2"/>
        <v>0</v>
      </c>
      <c r="G222" s="98"/>
      <c r="H222" s="98"/>
      <c r="I222" s="98"/>
      <c r="J222" s="181"/>
      <c r="L222" s="98"/>
      <c r="M222" s="390"/>
      <c r="O222" s="98"/>
    </row>
    <row r="223" spans="1:15" s="51" customFormat="1" ht="12.75">
      <c r="A223" s="70"/>
      <c r="B223" s="446" t="s">
        <v>750</v>
      </c>
      <c r="D223" s="444"/>
      <c r="F223" s="499">
        <f t="shared" si="2"/>
        <v>0</v>
      </c>
      <c r="G223" s="98"/>
      <c r="H223" s="98"/>
      <c r="I223" s="98"/>
      <c r="J223" s="181"/>
      <c r="L223" s="98"/>
      <c r="M223" s="390"/>
      <c r="O223" s="98"/>
    </row>
    <row r="224" spans="1:15" s="51" customFormat="1" ht="12.75">
      <c r="A224" s="70"/>
      <c r="B224" s="446" t="s">
        <v>751</v>
      </c>
      <c r="D224" s="444"/>
      <c r="F224" s="499">
        <f t="shared" si="2"/>
        <v>0</v>
      </c>
      <c r="G224" s="98"/>
      <c r="H224" s="98"/>
      <c r="I224" s="98"/>
      <c r="J224" s="181"/>
      <c r="L224" s="98"/>
      <c r="M224" s="390"/>
      <c r="O224" s="98"/>
    </row>
    <row r="225" spans="1:15" s="51" customFormat="1" ht="12.75">
      <c r="A225" s="70"/>
      <c r="B225" s="446" t="s">
        <v>752</v>
      </c>
      <c r="D225" s="444"/>
      <c r="F225" s="499">
        <f t="shared" si="2"/>
        <v>0</v>
      </c>
      <c r="G225" s="98"/>
      <c r="H225" s="98"/>
      <c r="I225" s="98"/>
      <c r="J225" s="181"/>
      <c r="L225" s="98"/>
      <c r="M225" s="390"/>
      <c r="O225" s="98"/>
    </row>
    <row r="226" spans="1:15" s="51" customFormat="1" ht="12.75">
      <c r="A226" s="70"/>
      <c r="B226" s="446" t="s">
        <v>753</v>
      </c>
      <c r="D226" s="444"/>
      <c r="F226" s="499">
        <f t="shared" si="2"/>
        <v>0</v>
      </c>
      <c r="G226" s="98"/>
      <c r="H226" s="98"/>
      <c r="I226" s="98"/>
      <c r="J226" s="181"/>
      <c r="L226" s="98"/>
      <c r="M226" s="390"/>
      <c r="O226" s="98"/>
    </row>
    <row r="227" spans="1:15" s="51" customFormat="1" ht="12.75">
      <c r="A227" s="70"/>
      <c r="B227" s="446" t="s">
        <v>754</v>
      </c>
      <c r="D227" s="444"/>
      <c r="F227" s="499">
        <f t="shared" si="2"/>
        <v>0</v>
      </c>
      <c r="G227" s="98"/>
      <c r="H227" s="98"/>
      <c r="I227" s="98"/>
      <c r="J227" s="181"/>
      <c r="L227" s="98"/>
      <c r="M227" s="390"/>
      <c r="O227" s="98"/>
    </row>
    <row r="228" spans="1:15" s="51" customFormat="1" ht="12.75">
      <c r="A228" s="70"/>
      <c r="B228" s="446" t="s">
        <v>755</v>
      </c>
      <c r="D228" s="444"/>
      <c r="F228" s="499">
        <f t="shared" si="2"/>
        <v>0</v>
      </c>
      <c r="G228" s="98"/>
      <c r="H228" s="98"/>
      <c r="I228" s="98"/>
      <c r="J228" s="181"/>
      <c r="L228" s="98"/>
      <c r="M228" s="390"/>
      <c r="O228" s="98"/>
    </row>
    <row r="229" spans="1:15" s="51" customFormat="1" ht="12.75">
      <c r="A229" s="70"/>
      <c r="B229" s="446" t="s">
        <v>756</v>
      </c>
      <c r="D229" s="444"/>
      <c r="F229" s="499">
        <f t="shared" si="2"/>
        <v>0</v>
      </c>
      <c r="G229" s="98"/>
      <c r="H229" s="98"/>
      <c r="I229" s="98"/>
      <c r="J229" s="181"/>
      <c r="L229" s="98"/>
      <c r="M229" s="390"/>
      <c r="O229" s="98"/>
    </row>
    <row r="230" spans="1:15" s="51" customFormat="1" ht="12.75">
      <c r="A230" s="70"/>
      <c r="B230" s="446" t="s">
        <v>757</v>
      </c>
      <c r="D230" s="444"/>
      <c r="F230" s="499">
        <f t="shared" si="2"/>
        <v>0</v>
      </c>
      <c r="G230" s="98"/>
      <c r="H230" s="98"/>
      <c r="I230" s="98"/>
      <c r="J230" s="181"/>
      <c r="L230" s="98"/>
      <c r="M230" s="390"/>
      <c r="O230" s="98"/>
    </row>
    <row r="231" spans="1:15" s="51" customFormat="1" ht="12.75">
      <c r="A231" s="70"/>
      <c r="B231" s="446" t="s">
        <v>758</v>
      </c>
      <c r="D231" s="444"/>
      <c r="F231" s="499">
        <f t="shared" si="2"/>
        <v>0</v>
      </c>
      <c r="G231" s="98"/>
      <c r="H231" s="98"/>
      <c r="I231" s="98"/>
      <c r="J231" s="181"/>
      <c r="L231" s="98"/>
      <c r="M231" s="390"/>
      <c r="O231" s="98"/>
    </row>
    <row r="232" spans="1:15" s="51" customFormat="1" ht="12.75">
      <c r="A232" s="70"/>
      <c r="B232" s="446" t="s">
        <v>759</v>
      </c>
      <c r="D232" s="444"/>
      <c r="F232" s="499">
        <f t="shared" si="2"/>
        <v>0</v>
      </c>
      <c r="G232" s="98"/>
      <c r="H232" s="98"/>
      <c r="I232" s="98"/>
      <c r="J232" s="181"/>
      <c r="L232" s="98"/>
      <c r="M232" s="390"/>
      <c r="O232" s="98"/>
    </row>
    <row r="233" spans="1:15" s="51" customFormat="1" ht="12.75">
      <c r="A233" s="70"/>
      <c r="B233" s="446" t="s">
        <v>760</v>
      </c>
      <c r="D233" s="444"/>
      <c r="F233" s="499">
        <f t="shared" si="2"/>
        <v>0</v>
      </c>
      <c r="G233" s="98"/>
      <c r="H233" s="98"/>
      <c r="I233" s="98"/>
      <c r="J233" s="181"/>
      <c r="L233" s="98"/>
      <c r="M233" s="390"/>
      <c r="O233" s="98"/>
    </row>
    <row r="234" spans="1:15" s="51" customFormat="1" ht="12.75">
      <c r="A234" s="70"/>
      <c r="B234" s="446" t="s">
        <v>761</v>
      </c>
      <c r="D234" s="444"/>
      <c r="F234" s="499">
        <f t="shared" si="2"/>
        <v>0</v>
      </c>
      <c r="G234" s="98"/>
      <c r="H234" s="98"/>
      <c r="I234" s="98"/>
      <c r="J234" s="181"/>
      <c r="L234" s="98"/>
      <c r="M234" s="390"/>
      <c r="O234" s="98"/>
    </row>
    <row r="235" spans="1:15" s="51" customFormat="1" ht="12.75">
      <c r="A235" s="70"/>
      <c r="B235" s="446" t="s">
        <v>762</v>
      </c>
      <c r="D235" s="444"/>
      <c r="F235" s="499">
        <f t="shared" si="2"/>
        <v>0</v>
      </c>
      <c r="G235" s="98"/>
      <c r="H235" s="98"/>
      <c r="I235" s="98"/>
      <c r="J235" s="181"/>
      <c r="L235" s="98"/>
      <c r="M235" s="390"/>
      <c r="O235" s="98"/>
    </row>
    <row r="236" spans="1:15" s="51" customFormat="1" ht="12.75">
      <c r="A236" s="70"/>
      <c r="B236" s="446" t="s">
        <v>763</v>
      </c>
      <c r="D236" s="444"/>
      <c r="F236" s="499">
        <f t="shared" si="2"/>
        <v>0</v>
      </c>
      <c r="G236" s="98"/>
      <c r="H236" s="98"/>
      <c r="I236" s="98"/>
      <c r="J236" s="181"/>
      <c r="L236" s="98"/>
      <c r="M236" s="390"/>
      <c r="O236" s="98"/>
    </row>
    <row r="237" spans="1:15" s="51" customFormat="1" ht="12.75">
      <c r="A237" s="70"/>
      <c r="B237" s="446" t="s">
        <v>764</v>
      </c>
      <c r="D237" s="444"/>
      <c r="F237" s="499">
        <f t="shared" si="2"/>
        <v>0</v>
      </c>
      <c r="G237" s="98"/>
      <c r="H237" s="98"/>
      <c r="I237" s="98"/>
      <c r="J237" s="181"/>
      <c r="L237" s="98"/>
      <c r="M237" s="390"/>
      <c r="O237" s="98"/>
    </row>
    <row r="238" spans="1:15" s="51" customFormat="1" ht="12.75">
      <c r="A238" s="70"/>
      <c r="B238" s="446" t="s">
        <v>765</v>
      </c>
      <c r="D238" s="444"/>
      <c r="F238" s="499">
        <f t="shared" si="2"/>
        <v>0</v>
      </c>
      <c r="G238" s="98"/>
      <c r="H238" s="98"/>
      <c r="I238" s="98"/>
      <c r="J238" s="181"/>
      <c r="L238" s="98"/>
      <c r="M238" s="390"/>
      <c r="O238" s="98"/>
    </row>
    <row r="239" spans="1:15" s="51" customFormat="1" ht="12.75">
      <c r="A239" s="70"/>
      <c r="B239" s="446" t="s">
        <v>766</v>
      </c>
      <c r="D239" s="444"/>
      <c r="F239" s="499">
        <f t="shared" si="2"/>
        <v>0</v>
      </c>
      <c r="G239" s="98"/>
      <c r="H239" s="98"/>
      <c r="I239" s="98"/>
      <c r="J239" s="181"/>
      <c r="L239" s="98"/>
      <c r="M239" s="390"/>
      <c r="O239" s="98"/>
    </row>
    <row r="240" spans="1:15" s="51" customFormat="1" ht="12.75">
      <c r="A240" s="70"/>
      <c r="B240" s="446" t="s">
        <v>767</v>
      </c>
      <c r="D240" s="444"/>
      <c r="F240" s="499">
        <f t="shared" si="2"/>
        <v>0</v>
      </c>
      <c r="G240" s="98"/>
      <c r="H240" s="98"/>
      <c r="I240" s="98"/>
      <c r="J240" s="181"/>
      <c r="L240" s="98"/>
      <c r="M240" s="390"/>
      <c r="O240" s="98"/>
    </row>
    <row r="241" spans="1:15" s="51" customFormat="1" ht="12.75">
      <c r="A241" s="70"/>
      <c r="B241" s="446" t="s">
        <v>768</v>
      </c>
      <c r="C241" s="51" t="s">
        <v>2</v>
      </c>
      <c r="D241" s="444">
        <v>4</v>
      </c>
      <c r="F241" s="499">
        <f t="shared" si="2"/>
        <v>0</v>
      </c>
      <c r="G241" s="98"/>
      <c r="H241" s="98"/>
      <c r="I241" s="98"/>
      <c r="J241" s="181"/>
      <c r="L241" s="98"/>
      <c r="M241" s="390"/>
      <c r="O241" s="98"/>
    </row>
    <row r="242" spans="1:15" s="51" customFormat="1" ht="12.75">
      <c r="A242" s="70"/>
      <c r="B242" s="445"/>
      <c r="D242" s="444"/>
      <c r="F242" s="499">
        <f t="shared" si="2"/>
        <v>0</v>
      </c>
      <c r="G242" s="98"/>
      <c r="H242" s="98"/>
      <c r="I242" s="98"/>
      <c r="J242" s="181"/>
      <c r="L242" s="98"/>
      <c r="M242" s="390"/>
      <c r="O242" s="98"/>
    </row>
    <row r="243" spans="1:15" s="51" customFormat="1" ht="25.5">
      <c r="A243" s="70" t="s">
        <v>205</v>
      </c>
      <c r="B243" s="99" t="s">
        <v>1088</v>
      </c>
      <c r="F243" s="499">
        <f t="shared" si="2"/>
        <v>0</v>
      </c>
      <c r="G243" s="98"/>
      <c r="H243" s="98">
        <f>+G243*0.8</f>
        <v>0</v>
      </c>
      <c r="I243" s="98">
        <f>+D245*H243</f>
        <v>0</v>
      </c>
      <c r="J243" s="181"/>
      <c r="L243" s="98"/>
      <c r="M243" s="390"/>
      <c r="O243" s="98"/>
    </row>
    <row r="244" spans="1:15" s="51" customFormat="1" ht="12.75">
      <c r="A244" s="70"/>
      <c r="B244" s="442" t="s">
        <v>769</v>
      </c>
      <c r="F244" s="499">
        <f t="shared" si="2"/>
        <v>0</v>
      </c>
      <c r="G244" s="98"/>
      <c r="H244" s="98"/>
      <c r="I244" s="98"/>
      <c r="J244" s="181"/>
      <c r="L244" s="98"/>
      <c r="M244" s="390"/>
      <c r="O244" s="98"/>
    </row>
    <row r="245" spans="1:15" s="51" customFormat="1" ht="12.75">
      <c r="A245" s="70"/>
      <c r="B245" s="442" t="s">
        <v>770</v>
      </c>
      <c r="C245" s="51" t="s">
        <v>2</v>
      </c>
      <c r="D245" s="51">
        <v>1</v>
      </c>
      <c r="F245" s="499">
        <f t="shared" si="2"/>
        <v>0</v>
      </c>
      <c r="G245" s="98"/>
      <c r="H245" s="98"/>
      <c r="I245" s="98"/>
      <c r="J245" s="181"/>
      <c r="L245" s="98"/>
      <c r="M245" s="390"/>
      <c r="O245" s="98"/>
    </row>
    <row r="246" spans="1:15" s="51" customFormat="1" ht="12.75">
      <c r="A246" s="70"/>
      <c r="B246" s="99"/>
      <c r="F246" s="499">
        <f t="shared" si="2"/>
        <v>0</v>
      </c>
      <c r="G246" s="98"/>
      <c r="H246" s="98"/>
      <c r="I246" s="98"/>
      <c r="J246" s="181"/>
      <c r="L246" s="98"/>
      <c r="M246" s="390"/>
      <c r="O246" s="98"/>
    </row>
    <row r="247" spans="1:15" s="51" customFormat="1" ht="12.75">
      <c r="A247" s="70" t="s">
        <v>206</v>
      </c>
      <c r="B247" s="51" t="s">
        <v>1101</v>
      </c>
      <c r="F247" s="499">
        <f t="shared" si="2"/>
        <v>0</v>
      </c>
      <c r="G247" s="98"/>
      <c r="H247" s="98">
        <f>+G247*0.8</f>
        <v>0</v>
      </c>
      <c r="I247" s="98">
        <f>+D249*H247</f>
        <v>0</v>
      </c>
      <c r="J247" s="181"/>
      <c r="L247" s="98"/>
      <c r="M247" s="390"/>
      <c r="O247" s="98"/>
    </row>
    <row r="248" spans="1:15" s="51" customFormat="1" ht="12.75">
      <c r="A248" s="70"/>
      <c r="B248" s="442" t="s">
        <v>769</v>
      </c>
      <c r="F248" s="499">
        <f t="shared" si="2"/>
        <v>0</v>
      </c>
      <c r="G248" s="98"/>
      <c r="H248" s="98"/>
      <c r="I248" s="98"/>
      <c r="J248" s="181"/>
      <c r="L248" s="98"/>
      <c r="M248" s="390"/>
      <c r="O248" s="98"/>
    </row>
    <row r="249" spans="1:15" s="51" customFormat="1" ht="12.75">
      <c r="A249" s="70"/>
      <c r="B249" s="442" t="s">
        <v>770</v>
      </c>
      <c r="C249" s="51" t="s">
        <v>2</v>
      </c>
      <c r="D249" s="51">
        <v>1</v>
      </c>
      <c r="F249" s="499">
        <f t="shared" si="2"/>
        <v>0</v>
      </c>
      <c r="G249" s="98"/>
      <c r="H249" s="98"/>
      <c r="I249" s="98"/>
      <c r="J249" s="181"/>
      <c r="L249" s="98"/>
      <c r="M249" s="390"/>
      <c r="O249" s="98"/>
    </row>
    <row r="250" spans="1:15" s="51" customFormat="1" ht="12.75">
      <c r="A250" s="70"/>
      <c r="F250" s="499">
        <f t="shared" si="2"/>
        <v>0</v>
      </c>
      <c r="G250" s="98"/>
      <c r="H250" s="98"/>
      <c r="I250" s="98"/>
      <c r="J250" s="181"/>
      <c r="L250" s="98"/>
      <c r="M250" s="390"/>
      <c r="O250" s="98"/>
    </row>
    <row r="251" spans="1:15" s="51" customFormat="1" ht="25.5">
      <c r="A251" s="70" t="s">
        <v>207</v>
      </c>
      <c r="B251" s="445" t="s">
        <v>1102</v>
      </c>
      <c r="F251" s="499">
        <f t="shared" si="2"/>
        <v>0</v>
      </c>
      <c r="G251" s="98"/>
      <c r="H251" s="98">
        <f>+G251*0.8</f>
        <v>0</v>
      </c>
      <c r="I251" s="98">
        <f>+D272*H251</f>
        <v>0</v>
      </c>
      <c r="J251" s="181"/>
      <c r="L251" s="98"/>
      <c r="M251" s="390"/>
      <c r="O251" s="98"/>
    </row>
    <row r="252" spans="1:15" s="51" customFormat="1" ht="12.75">
      <c r="A252" s="70"/>
      <c r="B252" s="446" t="s">
        <v>771</v>
      </c>
      <c r="D252" s="444"/>
      <c r="F252" s="499">
        <f t="shared" si="2"/>
        <v>0</v>
      </c>
      <c r="G252" s="98"/>
      <c r="H252" s="98"/>
      <c r="I252" s="98"/>
      <c r="J252" s="181"/>
      <c r="L252" s="98"/>
      <c r="M252" s="390"/>
      <c r="O252" s="98"/>
    </row>
    <row r="253" spans="1:15" s="51" customFormat="1" ht="12.75">
      <c r="A253" s="70"/>
      <c r="B253" s="446" t="s">
        <v>772</v>
      </c>
      <c r="D253" s="444"/>
      <c r="F253" s="499">
        <f t="shared" si="2"/>
        <v>0</v>
      </c>
      <c r="G253" s="98"/>
      <c r="H253" s="98"/>
      <c r="I253" s="98"/>
      <c r="J253" s="181"/>
      <c r="L253" s="98"/>
      <c r="M253" s="390"/>
      <c r="O253" s="98"/>
    </row>
    <row r="254" spans="1:15" s="51" customFormat="1" ht="12.75">
      <c r="A254" s="70"/>
      <c r="B254" s="446" t="s">
        <v>773</v>
      </c>
      <c r="D254" s="444"/>
      <c r="F254" s="499">
        <f t="shared" si="2"/>
        <v>0</v>
      </c>
      <c r="G254" s="98"/>
      <c r="H254" s="98"/>
      <c r="I254" s="98"/>
      <c r="J254" s="181"/>
      <c r="L254" s="98"/>
      <c r="M254" s="390"/>
      <c r="O254" s="98"/>
    </row>
    <row r="255" spans="1:15" s="51" customFormat="1" ht="12.75">
      <c r="A255" s="70"/>
      <c r="B255" s="446" t="s">
        <v>774</v>
      </c>
      <c r="D255" s="444"/>
      <c r="F255" s="499">
        <f t="shared" si="2"/>
        <v>0</v>
      </c>
      <c r="G255" s="98"/>
      <c r="H255" s="98"/>
      <c r="I255" s="98"/>
      <c r="J255" s="181"/>
      <c r="L255" s="98"/>
      <c r="M255" s="390"/>
      <c r="O255" s="98"/>
    </row>
    <row r="256" spans="1:15" s="51" customFormat="1" ht="12.75">
      <c r="A256" s="70"/>
      <c r="B256" s="446" t="s">
        <v>775</v>
      </c>
      <c r="D256" s="444"/>
      <c r="F256" s="499">
        <f t="shared" si="2"/>
        <v>0</v>
      </c>
      <c r="G256" s="98"/>
      <c r="H256" s="98"/>
      <c r="I256" s="98"/>
      <c r="J256" s="181"/>
      <c r="L256" s="98"/>
      <c r="M256" s="390"/>
      <c r="O256" s="98"/>
    </row>
    <row r="257" spans="1:15" s="51" customFormat="1" ht="12.75">
      <c r="A257" s="70"/>
      <c r="B257" s="446" t="s">
        <v>776</v>
      </c>
      <c r="D257" s="444"/>
      <c r="F257" s="499">
        <f t="shared" si="2"/>
        <v>0</v>
      </c>
      <c r="G257" s="98"/>
      <c r="H257" s="98"/>
      <c r="I257" s="98"/>
      <c r="J257" s="181"/>
      <c r="L257" s="98"/>
      <c r="M257" s="390"/>
      <c r="O257" s="98"/>
    </row>
    <row r="258" spans="1:15" s="51" customFormat="1" ht="12.75">
      <c r="A258" s="70"/>
      <c r="B258" s="446" t="s">
        <v>777</v>
      </c>
      <c r="D258" s="444"/>
      <c r="F258" s="499">
        <f t="shared" si="2"/>
        <v>0</v>
      </c>
      <c r="G258" s="98"/>
      <c r="H258" s="98"/>
      <c r="I258" s="98"/>
      <c r="J258" s="181"/>
      <c r="L258" s="98"/>
      <c r="M258" s="390"/>
      <c r="O258" s="98"/>
    </row>
    <row r="259" spans="1:15" s="51" customFormat="1" ht="12.75">
      <c r="A259" s="70"/>
      <c r="B259" s="446" t="s">
        <v>778</v>
      </c>
      <c r="D259" s="444"/>
      <c r="F259" s="499">
        <f t="shared" si="2"/>
        <v>0</v>
      </c>
      <c r="G259" s="98"/>
      <c r="H259" s="98"/>
      <c r="I259" s="98"/>
      <c r="J259" s="181"/>
      <c r="L259" s="98"/>
      <c r="M259" s="390"/>
      <c r="O259" s="98"/>
    </row>
    <row r="260" spans="1:15" s="51" customFormat="1" ht="12.75">
      <c r="A260" s="70"/>
      <c r="B260" s="446" t="s">
        <v>779</v>
      </c>
      <c r="D260" s="444"/>
      <c r="F260" s="499">
        <f t="shared" si="2"/>
        <v>0</v>
      </c>
      <c r="G260" s="98"/>
      <c r="H260" s="98"/>
      <c r="I260" s="98"/>
      <c r="J260" s="181"/>
      <c r="L260" s="98"/>
      <c r="M260" s="390"/>
      <c r="O260" s="98"/>
    </row>
    <row r="261" spans="1:15" s="51" customFormat="1" ht="12.75">
      <c r="A261" s="70"/>
      <c r="B261" s="446" t="s">
        <v>780</v>
      </c>
      <c r="D261" s="444"/>
      <c r="F261" s="499">
        <f t="shared" si="2"/>
        <v>0</v>
      </c>
      <c r="G261" s="98"/>
      <c r="H261" s="98"/>
      <c r="I261" s="98"/>
      <c r="J261" s="181"/>
      <c r="L261" s="98"/>
      <c r="M261" s="390"/>
      <c r="O261" s="98"/>
    </row>
    <row r="262" spans="1:15" s="51" customFormat="1" ht="12.75">
      <c r="A262" s="70"/>
      <c r="B262" s="446" t="s">
        <v>781</v>
      </c>
      <c r="D262" s="444"/>
      <c r="F262" s="499">
        <f aca="true" t="shared" si="3" ref="F262:F325">D262*E262</f>
        <v>0</v>
      </c>
      <c r="G262" s="98"/>
      <c r="H262" s="98"/>
      <c r="I262" s="98"/>
      <c r="J262" s="181"/>
      <c r="L262" s="98"/>
      <c r="M262" s="390"/>
      <c r="O262" s="98"/>
    </row>
    <row r="263" spans="1:15" s="51" customFormat="1" ht="12.75">
      <c r="A263" s="70"/>
      <c r="B263" s="446" t="s">
        <v>782</v>
      </c>
      <c r="D263" s="444"/>
      <c r="F263" s="499">
        <f t="shared" si="3"/>
        <v>0</v>
      </c>
      <c r="G263" s="98"/>
      <c r="H263" s="98"/>
      <c r="I263" s="98"/>
      <c r="J263" s="181"/>
      <c r="L263" s="98"/>
      <c r="M263" s="390"/>
      <c r="O263" s="98"/>
    </row>
    <row r="264" spans="1:15" s="51" customFormat="1" ht="12.75">
      <c r="A264" s="70"/>
      <c r="B264" s="446" t="s">
        <v>783</v>
      </c>
      <c r="D264" s="444"/>
      <c r="F264" s="499">
        <f t="shared" si="3"/>
        <v>0</v>
      </c>
      <c r="G264" s="98"/>
      <c r="H264" s="98"/>
      <c r="I264" s="98"/>
      <c r="J264" s="181"/>
      <c r="L264" s="98"/>
      <c r="M264" s="390"/>
      <c r="O264" s="98"/>
    </row>
    <row r="265" spans="1:15" s="51" customFormat="1" ht="12.75">
      <c r="A265" s="70"/>
      <c r="B265" s="446" t="s">
        <v>784</v>
      </c>
      <c r="D265" s="444"/>
      <c r="F265" s="499">
        <f t="shared" si="3"/>
        <v>0</v>
      </c>
      <c r="G265" s="98"/>
      <c r="H265" s="98"/>
      <c r="I265" s="98"/>
      <c r="J265" s="181"/>
      <c r="L265" s="98"/>
      <c r="M265" s="390"/>
      <c r="O265" s="98"/>
    </row>
    <row r="266" spans="1:15" s="51" customFormat="1" ht="12.75">
      <c r="A266" s="70"/>
      <c r="B266" s="446" t="s">
        <v>785</v>
      </c>
      <c r="D266" s="444"/>
      <c r="F266" s="499">
        <f t="shared" si="3"/>
        <v>0</v>
      </c>
      <c r="G266" s="98"/>
      <c r="H266" s="98"/>
      <c r="I266" s="98"/>
      <c r="J266" s="181"/>
      <c r="L266" s="98"/>
      <c r="M266" s="390"/>
      <c r="O266" s="98"/>
    </row>
    <row r="267" spans="1:15" s="51" customFormat="1" ht="12.75">
      <c r="A267" s="70"/>
      <c r="B267" s="446" t="s">
        <v>786</v>
      </c>
      <c r="D267" s="444"/>
      <c r="F267" s="499">
        <f t="shared" si="3"/>
        <v>0</v>
      </c>
      <c r="G267" s="98"/>
      <c r="H267" s="98"/>
      <c r="I267" s="98"/>
      <c r="J267" s="181"/>
      <c r="L267" s="98"/>
      <c r="M267" s="390"/>
      <c r="O267" s="98"/>
    </row>
    <row r="268" spans="1:15" s="51" customFormat="1" ht="12.75">
      <c r="A268" s="70"/>
      <c r="B268" s="446" t="s">
        <v>787</v>
      </c>
      <c r="D268" s="444"/>
      <c r="F268" s="499">
        <f t="shared" si="3"/>
        <v>0</v>
      </c>
      <c r="G268" s="98"/>
      <c r="H268" s="98"/>
      <c r="I268" s="98"/>
      <c r="J268" s="181"/>
      <c r="L268" s="98"/>
      <c r="M268" s="390"/>
      <c r="O268" s="98"/>
    </row>
    <row r="269" spans="1:15" s="51" customFormat="1" ht="12.75">
      <c r="A269" s="70"/>
      <c r="B269" s="446" t="s">
        <v>788</v>
      </c>
      <c r="D269" s="444"/>
      <c r="F269" s="499">
        <f t="shared" si="3"/>
        <v>0</v>
      </c>
      <c r="G269" s="98"/>
      <c r="H269" s="98"/>
      <c r="I269" s="98"/>
      <c r="J269" s="181"/>
      <c r="L269" s="98"/>
      <c r="M269" s="390"/>
      <c r="O269" s="98"/>
    </row>
    <row r="270" spans="1:15" s="51" customFormat="1" ht="12.75">
      <c r="A270" s="70"/>
      <c r="B270" s="446" t="s">
        <v>789</v>
      </c>
      <c r="D270" s="444"/>
      <c r="F270" s="499">
        <f t="shared" si="3"/>
        <v>0</v>
      </c>
      <c r="G270" s="98"/>
      <c r="H270" s="98"/>
      <c r="I270" s="98"/>
      <c r="J270" s="181"/>
      <c r="L270" s="98"/>
      <c r="M270" s="390"/>
      <c r="O270" s="98"/>
    </row>
    <row r="271" spans="1:15" s="51" customFormat="1" ht="12.75">
      <c r="A271" s="70"/>
      <c r="B271" s="446" t="s">
        <v>790</v>
      </c>
      <c r="D271" s="444"/>
      <c r="F271" s="499">
        <f t="shared" si="3"/>
        <v>0</v>
      </c>
      <c r="G271" s="98"/>
      <c r="H271" s="98"/>
      <c r="I271" s="98"/>
      <c r="J271" s="181"/>
      <c r="L271" s="98"/>
      <c r="M271" s="390"/>
      <c r="O271" s="98"/>
    </row>
    <row r="272" spans="1:15" s="51" customFormat="1" ht="12.75">
      <c r="A272" s="70"/>
      <c r="B272" s="446" t="s">
        <v>791</v>
      </c>
      <c r="C272" s="51" t="s">
        <v>2</v>
      </c>
      <c r="D272" s="444">
        <v>3</v>
      </c>
      <c r="F272" s="499">
        <f t="shared" si="3"/>
        <v>0</v>
      </c>
      <c r="G272" s="98"/>
      <c r="H272" s="98"/>
      <c r="I272" s="98"/>
      <c r="J272" s="181"/>
      <c r="L272" s="98"/>
      <c r="M272" s="390"/>
      <c r="O272" s="98"/>
    </row>
    <row r="273" spans="1:15" s="51" customFormat="1" ht="12.75">
      <c r="A273" s="70"/>
      <c r="B273" s="445"/>
      <c r="D273" s="444"/>
      <c r="F273" s="499">
        <f t="shared" si="3"/>
        <v>0</v>
      </c>
      <c r="G273" s="98"/>
      <c r="H273" s="98"/>
      <c r="I273" s="98"/>
      <c r="J273" s="181"/>
      <c r="L273" s="98"/>
      <c r="M273" s="390"/>
      <c r="O273" s="98"/>
    </row>
    <row r="274" spans="1:15" s="51" customFormat="1" ht="12.75">
      <c r="A274" s="70" t="s">
        <v>208</v>
      </c>
      <c r="B274" s="445" t="s">
        <v>1103</v>
      </c>
      <c r="F274" s="499">
        <f t="shared" si="3"/>
        <v>0</v>
      </c>
      <c r="G274" s="98"/>
      <c r="H274" s="98">
        <f>+G274*0.8</f>
        <v>0</v>
      </c>
      <c r="I274" s="98">
        <f>+D276*H274</f>
        <v>0</v>
      </c>
      <c r="J274" s="181"/>
      <c r="L274" s="98"/>
      <c r="M274" s="390"/>
      <c r="O274" s="98"/>
    </row>
    <row r="275" spans="1:15" s="51" customFormat="1" ht="12.75">
      <c r="A275" s="70"/>
      <c r="B275" s="446" t="s">
        <v>792</v>
      </c>
      <c r="D275" s="444"/>
      <c r="F275" s="499">
        <f t="shared" si="3"/>
        <v>0</v>
      </c>
      <c r="G275" s="98"/>
      <c r="H275" s="98"/>
      <c r="I275" s="98"/>
      <c r="J275" s="181"/>
      <c r="L275" s="98"/>
      <c r="M275" s="390"/>
      <c r="O275" s="98"/>
    </row>
    <row r="276" spans="1:15" s="51" customFormat="1" ht="12.75">
      <c r="A276" s="70"/>
      <c r="B276" s="446" t="s">
        <v>793</v>
      </c>
      <c r="C276" s="51" t="s">
        <v>2</v>
      </c>
      <c r="D276" s="444">
        <v>3</v>
      </c>
      <c r="F276" s="499">
        <f t="shared" si="3"/>
        <v>0</v>
      </c>
      <c r="G276" s="98"/>
      <c r="H276" s="98"/>
      <c r="I276" s="98"/>
      <c r="J276" s="181"/>
      <c r="L276" s="98"/>
      <c r="M276" s="390"/>
      <c r="O276" s="98"/>
    </row>
    <row r="277" spans="1:15" s="51" customFormat="1" ht="12.75">
      <c r="A277" s="70"/>
      <c r="B277" s="445"/>
      <c r="D277" s="444"/>
      <c r="F277" s="499">
        <f t="shared" si="3"/>
        <v>0</v>
      </c>
      <c r="G277" s="98"/>
      <c r="H277" s="98"/>
      <c r="I277" s="98"/>
      <c r="J277" s="181"/>
      <c r="L277" s="98"/>
      <c r="M277" s="390"/>
      <c r="O277" s="98"/>
    </row>
    <row r="278" spans="1:15" s="51" customFormat="1" ht="25.5">
      <c r="A278" s="70" t="s">
        <v>209</v>
      </c>
      <c r="B278" s="445" t="s">
        <v>1104</v>
      </c>
      <c r="F278" s="499">
        <f t="shared" si="3"/>
        <v>0</v>
      </c>
      <c r="G278" s="98"/>
      <c r="H278" s="98">
        <f>+G278*0.8</f>
        <v>0</v>
      </c>
      <c r="I278" s="98">
        <f>+D286*H278</f>
        <v>0</v>
      </c>
      <c r="J278" s="181"/>
      <c r="L278" s="98"/>
      <c r="M278" s="390"/>
      <c r="O278" s="98"/>
    </row>
    <row r="279" spans="1:15" s="51" customFormat="1" ht="12.75">
      <c r="A279" s="70"/>
      <c r="B279" s="446" t="s">
        <v>794</v>
      </c>
      <c r="D279" s="444"/>
      <c r="F279" s="499">
        <f t="shared" si="3"/>
        <v>0</v>
      </c>
      <c r="G279" s="98"/>
      <c r="H279" s="98"/>
      <c r="I279" s="98"/>
      <c r="J279" s="181"/>
      <c r="L279" s="98"/>
      <c r="M279" s="390"/>
      <c r="O279" s="98"/>
    </row>
    <row r="280" spans="1:15" s="51" customFormat="1" ht="12.75">
      <c r="A280" s="70"/>
      <c r="B280" s="446" t="s">
        <v>795</v>
      </c>
      <c r="D280" s="444"/>
      <c r="F280" s="499">
        <f t="shared" si="3"/>
        <v>0</v>
      </c>
      <c r="G280" s="98"/>
      <c r="H280" s="98"/>
      <c r="I280" s="98"/>
      <c r="J280" s="181"/>
      <c r="L280" s="98"/>
      <c r="M280" s="390"/>
      <c r="O280" s="98"/>
    </row>
    <row r="281" spans="1:15" s="51" customFormat="1" ht="12.75">
      <c r="A281" s="70"/>
      <c r="B281" s="446" t="s">
        <v>796</v>
      </c>
      <c r="D281" s="444"/>
      <c r="F281" s="499">
        <f t="shared" si="3"/>
        <v>0</v>
      </c>
      <c r="G281" s="98"/>
      <c r="H281" s="98"/>
      <c r="I281" s="98"/>
      <c r="J281" s="181"/>
      <c r="L281" s="98"/>
      <c r="M281" s="390"/>
      <c r="O281" s="98"/>
    </row>
    <row r="282" spans="1:15" s="51" customFormat="1" ht="12.75">
      <c r="A282" s="70"/>
      <c r="B282" s="446" t="s">
        <v>797</v>
      </c>
      <c r="D282" s="444"/>
      <c r="F282" s="499">
        <f t="shared" si="3"/>
        <v>0</v>
      </c>
      <c r="G282" s="98"/>
      <c r="H282" s="98"/>
      <c r="I282" s="98"/>
      <c r="J282" s="181"/>
      <c r="L282" s="98"/>
      <c r="M282" s="390"/>
      <c r="O282" s="98"/>
    </row>
    <row r="283" spans="1:15" s="51" customFormat="1" ht="12.75">
      <c r="A283" s="70"/>
      <c r="B283" s="446" t="s">
        <v>798</v>
      </c>
      <c r="D283" s="444"/>
      <c r="F283" s="499">
        <f t="shared" si="3"/>
        <v>0</v>
      </c>
      <c r="G283" s="98"/>
      <c r="H283" s="98"/>
      <c r="I283" s="98"/>
      <c r="J283" s="181"/>
      <c r="L283" s="98"/>
      <c r="M283" s="390"/>
      <c r="O283" s="98"/>
    </row>
    <row r="284" spans="1:15" s="51" customFormat="1" ht="12.75">
      <c r="A284" s="70"/>
      <c r="B284" s="446" t="s">
        <v>799</v>
      </c>
      <c r="D284" s="444"/>
      <c r="F284" s="499">
        <f t="shared" si="3"/>
        <v>0</v>
      </c>
      <c r="G284" s="98"/>
      <c r="H284" s="98"/>
      <c r="I284" s="98"/>
      <c r="J284" s="181"/>
      <c r="L284" s="98"/>
      <c r="M284" s="390"/>
      <c r="O284" s="98"/>
    </row>
    <row r="285" spans="1:15" s="51" customFormat="1" ht="12.75">
      <c r="A285" s="70"/>
      <c r="B285" s="446" t="s">
        <v>800</v>
      </c>
      <c r="D285" s="444"/>
      <c r="F285" s="499">
        <f t="shared" si="3"/>
        <v>0</v>
      </c>
      <c r="G285" s="98"/>
      <c r="H285" s="98"/>
      <c r="I285" s="98"/>
      <c r="J285" s="181"/>
      <c r="L285" s="98"/>
      <c r="M285" s="390"/>
      <c r="O285" s="98"/>
    </row>
    <row r="286" spans="1:15" s="51" customFormat="1" ht="12.75">
      <c r="A286" s="70"/>
      <c r="B286" s="446" t="s">
        <v>801</v>
      </c>
      <c r="C286" s="51" t="s">
        <v>2</v>
      </c>
      <c r="D286" s="444">
        <v>3</v>
      </c>
      <c r="F286" s="499">
        <f t="shared" si="3"/>
        <v>0</v>
      </c>
      <c r="G286" s="98"/>
      <c r="H286" s="98"/>
      <c r="I286" s="98"/>
      <c r="J286" s="181"/>
      <c r="L286" s="98"/>
      <c r="M286" s="390"/>
      <c r="O286" s="98"/>
    </row>
    <row r="287" spans="1:15" s="51" customFormat="1" ht="12.75">
      <c r="A287" s="70"/>
      <c r="B287" s="445"/>
      <c r="D287" s="444"/>
      <c r="F287" s="499">
        <f t="shared" si="3"/>
        <v>0</v>
      </c>
      <c r="G287" s="98"/>
      <c r="H287" s="98"/>
      <c r="I287" s="98"/>
      <c r="J287" s="181"/>
      <c r="L287" s="98"/>
      <c r="M287" s="390"/>
      <c r="O287" s="98"/>
    </row>
    <row r="288" spans="1:15" s="51" customFormat="1" ht="12.75">
      <c r="A288" s="70" t="s">
        <v>210</v>
      </c>
      <c r="B288" s="51" t="s">
        <v>802</v>
      </c>
      <c r="C288" s="51" t="s">
        <v>2</v>
      </c>
      <c r="D288" s="444">
        <v>1</v>
      </c>
      <c r="F288" s="499">
        <f t="shared" si="3"/>
        <v>0</v>
      </c>
      <c r="G288" s="98"/>
      <c r="H288" s="98">
        <f>+G288*0.8</f>
        <v>0</v>
      </c>
      <c r="I288" s="98">
        <f>+D288*H288</f>
        <v>0</v>
      </c>
      <c r="J288" s="181"/>
      <c r="L288" s="98"/>
      <c r="M288" s="390"/>
      <c r="O288" s="98"/>
    </row>
    <row r="289" spans="1:15" s="51" customFormat="1" ht="12.75">
      <c r="A289" s="70"/>
      <c r="D289" s="444"/>
      <c r="F289" s="499">
        <f t="shared" si="3"/>
        <v>0</v>
      </c>
      <c r="G289" s="98"/>
      <c r="H289" s="98"/>
      <c r="I289" s="98"/>
      <c r="J289" s="181"/>
      <c r="L289" s="98"/>
      <c r="M289" s="390"/>
      <c r="O289" s="98"/>
    </row>
    <row r="290" spans="1:15" s="51" customFormat="1" ht="25.5">
      <c r="A290" s="70" t="s">
        <v>211</v>
      </c>
      <c r="B290" s="99" t="s">
        <v>1105</v>
      </c>
      <c r="F290" s="499">
        <f t="shared" si="3"/>
        <v>0</v>
      </c>
      <c r="G290" s="98"/>
      <c r="H290" s="98">
        <f>+G290*0.8</f>
        <v>0</v>
      </c>
      <c r="I290" s="98">
        <f>+D292*H290</f>
        <v>0</v>
      </c>
      <c r="J290" s="181"/>
      <c r="L290" s="98"/>
      <c r="M290" s="390"/>
      <c r="O290" s="98"/>
    </row>
    <row r="291" spans="1:15" s="51" customFormat="1" ht="12.75">
      <c r="A291" s="70"/>
      <c r="B291" s="442" t="s">
        <v>803</v>
      </c>
      <c r="F291" s="499">
        <f t="shared" si="3"/>
        <v>0</v>
      </c>
      <c r="G291" s="98"/>
      <c r="H291" s="98"/>
      <c r="I291" s="98"/>
      <c r="J291" s="181"/>
      <c r="L291" s="98"/>
      <c r="M291" s="390"/>
      <c r="O291" s="98"/>
    </row>
    <row r="292" spans="1:15" s="51" customFormat="1" ht="12.75">
      <c r="A292" s="70"/>
      <c r="B292" s="442" t="s">
        <v>804</v>
      </c>
      <c r="C292" s="51" t="s">
        <v>2</v>
      </c>
      <c r="D292" s="51">
        <v>1</v>
      </c>
      <c r="F292" s="499">
        <f t="shared" si="3"/>
        <v>0</v>
      </c>
      <c r="G292" s="98"/>
      <c r="H292" s="98"/>
      <c r="I292" s="98"/>
      <c r="J292" s="181"/>
      <c r="L292" s="98"/>
      <c r="M292" s="390"/>
      <c r="O292" s="98"/>
    </row>
    <row r="293" spans="1:15" s="51" customFormat="1" ht="12.75">
      <c r="A293" s="70"/>
      <c r="B293" s="99"/>
      <c r="F293" s="499">
        <f t="shared" si="3"/>
        <v>0</v>
      </c>
      <c r="G293" s="98"/>
      <c r="H293" s="98"/>
      <c r="I293" s="98"/>
      <c r="J293" s="181"/>
      <c r="L293" s="98"/>
      <c r="M293" s="390"/>
      <c r="O293" s="98"/>
    </row>
    <row r="294" spans="1:15" s="51" customFormat="1" ht="12.75">
      <c r="A294" s="70" t="s">
        <v>212</v>
      </c>
      <c r="B294" s="51" t="s">
        <v>1106</v>
      </c>
      <c r="F294" s="499">
        <f t="shared" si="3"/>
        <v>0</v>
      </c>
      <c r="G294" s="98"/>
      <c r="H294" s="98">
        <f>+G294*0.8</f>
        <v>0</v>
      </c>
      <c r="I294" s="98">
        <f>+D296*H294</f>
        <v>0</v>
      </c>
      <c r="J294" s="181"/>
      <c r="L294" s="98"/>
      <c r="M294" s="390"/>
      <c r="O294" s="98"/>
    </row>
    <row r="295" spans="1:15" s="51" customFormat="1" ht="12.75">
      <c r="A295" s="70"/>
      <c r="B295" s="443" t="s">
        <v>805</v>
      </c>
      <c r="F295" s="499">
        <f t="shared" si="3"/>
        <v>0</v>
      </c>
      <c r="G295" s="98"/>
      <c r="H295" s="98"/>
      <c r="I295" s="98"/>
      <c r="J295" s="181"/>
      <c r="L295" s="98"/>
      <c r="M295" s="390"/>
      <c r="O295" s="98"/>
    </row>
    <row r="296" spans="1:15" s="51" customFormat="1" ht="12.75">
      <c r="A296" s="70"/>
      <c r="B296" s="443" t="s">
        <v>806</v>
      </c>
      <c r="C296" s="51" t="s">
        <v>3</v>
      </c>
      <c r="D296" s="51">
        <v>1</v>
      </c>
      <c r="F296" s="499">
        <f t="shared" si="3"/>
        <v>0</v>
      </c>
      <c r="G296" s="98"/>
      <c r="H296" s="98"/>
      <c r="I296" s="98"/>
      <c r="J296" s="181"/>
      <c r="L296" s="98"/>
      <c r="M296" s="390"/>
      <c r="O296" s="98"/>
    </row>
    <row r="297" spans="1:15" s="51" customFormat="1" ht="12.75">
      <c r="A297" s="70"/>
      <c r="B297" s="99"/>
      <c r="F297" s="499">
        <f t="shared" si="3"/>
        <v>0</v>
      </c>
      <c r="G297" s="98"/>
      <c r="H297" s="98"/>
      <c r="I297" s="98"/>
      <c r="J297" s="181"/>
      <c r="L297" s="98"/>
      <c r="M297" s="390"/>
      <c r="O297" s="98"/>
    </row>
    <row r="298" spans="1:15" s="51" customFormat="1" ht="25.5">
      <c r="A298" s="70" t="s">
        <v>213</v>
      </c>
      <c r="B298" s="99" t="s">
        <v>1107</v>
      </c>
      <c r="F298" s="499">
        <f t="shared" si="3"/>
        <v>0</v>
      </c>
      <c r="G298" s="98"/>
      <c r="H298" s="98">
        <f>+G298*0.8</f>
        <v>0</v>
      </c>
      <c r="I298" s="98">
        <f>+D315*H298</f>
        <v>0</v>
      </c>
      <c r="J298" s="181"/>
      <c r="L298" s="98"/>
      <c r="M298" s="390"/>
      <c r="O298" s="98"/>
    </row>
    <row r="299" spans="1:15" s="51" customFormat="1" ht="12.75">
      <c r="A299" s="70"/>
      <c r="B299" s="99" t="s">
        <v>807</v>
      </c>
      <c r="F299" s="499">
        <f t="shared" si="3"/>
        <v>0</v>
      </c>
      <c r="G299" s="98"/>
      <c r="H299" s="98"/>
      <c r="I299" s="98"/>
      <c r="J299" s="181"/>
      <c r="L299" s="98"/>
      <c r="M299" s="390"/>
      <c r="O299" s="98"/>
    </row>
    <row r="300" spans="1:15" s="51" customFormat="1" ht="12.75">
      <c r="A300" s="70"/>
      <c r="B300" s="99" t="s">
        <v>808</v>
      </c>
      <c r="F300" s="499">
        <f t="shared" si="3"/>
        <v>0</v>
      </c>
      <c r="G300" s="98"/>
      <c r="H300" s="98"/>
      <c r="I300" s="98"/>
      <c r="J300" s="181"/>
      <c r="L300" s="98"/>
      <c r="M300" s="390"/>
      <c r="O300" s="98"/>
    </row>
    <row r="301" spans="1:15" s="51" customFormat="1" ht="12.75">
      <c r="A301" s="70"/>
      <c r="B301" s="443" t="s">
        <v>809</v>
      </c>
      <c r="F301" s="499">
        <f t="shared" si="3"/>
        <v>0</v>
      </c>
      <c r="G301" s="98"/>
      <c r="H301" s="98"/>
      <c r="I301" s="98"/>
      <c r="J301" s="181"/>
      <c r="L301" s="98"/>
      <c r="M301" s="390"/>
      <c r="O301" s="98"/>
    </row>
    <row r="302" spans="1:15" s="51" customFormat="1" ht="12.75">
      <c r="A302" s="70"/>
      <c r="B302" s="443" t="s">
        <v>810</v>
      </c>
      <c r="F302" s="499">
        <f t="shared" si="3"/>
        <v>0</v>
      </c>
      <c r="G302" s="98"/>
      <c r="H302" s="98"/>
      <c r="I302" s="98"/>
      <c r="J302" s="181"/>
      <c r="L302" s="98"/>
      <c r="M302" s="390"/>
      <c r="O302" s="98"/>
    </row>
    <row r="303" spans="1:15" s="51" customFormat="1" ht="12.75">
      <c r="A303" s="70"/>
      <c r="B303" s="443" t="s">
        <v>811</v>
      </c>
      <c r="F303" s="499">
        <f t="shared" si="3"/>
        <v>0</v>
      </c>
      <c r="G303" s="98"/>
      <c r="H303" s="98"/>
      <c r="I303" s="98"/>
      <c r="J303" s="181"/>
      <c r="L303" s="98"/>
      <c r="M303" s="390"/>
      <c r="O303" s="98"/>
    </row>
    <row r="304" spans="1:15" s="51" customFormat="1" ht="12.75">
      <c r="A304" s="70"/>
      <c r="B304" s="443" t="s">
        <v>812</v>
      </c>
      <c r="F304" s="499">
        <f t="shared" si="3"/>
        <v>0</v>
      </c>
      <c r="G304" s="98"/>
      <c r="H304" s="98"/>
      <c r="I304" s="98"/>
      <c r="J304" s="181"/>
      <c r="L304" s="98"/>
      <c r="M304" s="390"/>
      <c r="O304" s="98"/>
    </row>
    <row r="305" spans="1:15" s="51" customFormat="1" ht="12.75">
      <c r="A305" s="70"/>
      <c r="B305" s="443" t="s">
        <v>813</v>
      </c>
      <c r="F305" s="499">
        <f t="shared" si="3"/>
        <v>0</v>
      </c>
      <c r="G305" s="98"/>
      <c r="H305" s="98"/>
      <c r="I305" s="98"/>
      <c r="J305" s="181"/>
      <c r="L305" s="98"/>
      <c r="M305" s="390"/>
      <c r="O305" s="98"/>
    </row>
    <row r="306" spans="1:15" s="51" customFormat="1" ht="12.75">
      <c r="A306" s="70"/>
      <c r="B306" s="443" t="s">
        <v>814</v>
      </c>
      <c r="F306" s="499">
        <f t="shared" si="3"/>
        <v>0</v>
      </c>
      <c r="G306" s="98"/>
      <c r="H306" s="98"/>
      <c r="I306" s="98"/>
      <c r="J306" s="181"/>
      <c r="L306" s="98"/>
      <c r="M306" s="390"/>
      <c r="O306" s="98"/>
    </row>
    <row r="307" spans="1:15" s="51" customFormat="1" ht="12.75">
      <c r="A307" s="70"/>
      <c r="B307" s="443" t="s">
        <v>815</v>
      </c>
      <c r="F307" s="499">
        <f t="shared" si="3"/>
        <v>0</v>
      </c>
      <c r="G307" s="98"/>
      <c r="H307" s="98"/>
      <c r="I307" s="98"/>
      <c r="J307" s="181"/>
      <c r="L307" s="98"/>
      <c r="M307" s="390"/>
      <c r="O307" s="98"/>
    </row>
    <row r="308" spans="1:15" s="51" customFormat="1" ht="12.75">
      <c r="A308" s="70"/>
      <c r="B308" s="443" t="s">
        <v>816</v>
      </c>
      <c r="F308" s="499">
        <f t="shared" si="3"/>
        <v>0</v>
      </c>
      <c r="G308" s="98"/>
      <c r="H308" s="98"/>
      <c r="I308" s="98"/>
      <c r="J308" s="181"/>
      <c r="L308" s="98"/>
      <c r="M308" s="390"/>
      <c r="O308" s="98"/>
    </row>
    <row r="309" spans="1:15" s="51" customFormat="1" ht="12.75">
      <c r="A309" s="70"/>
      <c r="B309" s="443" t="s">
        <v>817</v>
      </c>
      <c r="F309" s="499">
        <f t="shared" si="3"/>
        <v>0</v>
      </c>
      <c r="G309" s="98"/>
      <c r="H309" s="98"/>
      <c r="I309" s="98"/>
      <c r="J309" s="181"/>
      <c r="L309" s="98"/>
      <c r="M309" s="390"/>
      <c r="O309" s="98"/>
    </row>
    <row r="310" spans="1:15" s="51" customFormat="1" ht="12.75">
      <c r="A310" s="70"/>
      <c r="B310" s="443" t="s">
        <v>818</v>
      </c>
      <c r="F310" s="499">
        <f t="shared" si="3"/>
        <v>0</v>
      </c>
      <c r="G310" s="98"/>
      <c r="H310" s="98"/>
      <c r="I310" s="98"/>
      <c r="J310" s="181"/>
      <c r="L310" s="98"/>
      <c r="M310" s="390"/>
      <c r="O310" s="98"/>
    </row>
    <row r="311" spans="1:15" s="51" customFormat="1" ht="12.75">
      <c r="A311" s="70"/>
      <c r="B311" s="443" t="s">
        <v>819</v>
      </c>
      <c r="F311" s="499">
        <f t="shared" si="3"/>
        <v>0</v>
      </c>
      <c r="G311" s="98"/>
      <c r="H311" s="98"/>
      <c r="I311" s="98"/>
      <c r="J311" s="181"/>
      <c r="L311" s="98"/>
      <c r="M311" s="390"/>
      <c r="O311" s="98"/>
    </row>
    <row r="312" spans="1:15" s="51" customFormat="1" ht="12.75">
      <c r="A312" s="70"/>
      <c r="B312" s="443" t="s">
        <v>820</v>
      </c>
      <c r="F312" s="499">
        <f t="shared" si="3"/>
        <v>0</v>
      </c>
      <c r="G312" s="98"/>
      <c r="H312" s="98"/>
      <c r="I312" s="98"/>
      <c r="J312" s="181"/>
      <c r="L312" s="98"/>
      <c r="M312" s="390"/>
      <c r="O312" s="98"/>
    </row>
    <row r="313" spans="1:15" s="51" customFormat="1" ht="12.75">
      <c r="A313" s="70"/>
      <c r="B313" s="443" t="s">
        <v>821</v>
      </c>
      <c r="F313" s="499">
        <f t="shared" si="3"/>
        <v>0</v>
      </c>
      <c r="G313" s="98"/>
      <c r="H313" s="98"/>
      <c r="I313" s="98"/>
      <c r="J313" s="181"/>
      <c r="L313" s="98"/>
      <c r="M313" s="390"/>
      <c r="O313" s="98"/>
    </row>
    <row r="314" spans="1:15" s="51" customFormat="1" ht="12.75">
      <c r="A314" s="70"/>
      <c r="B314" s="443" t="s">
        <v>822</v>
      </c>
      <c r="F314" s="499">
        <f t="shared" si="3"/>
        <v>0</v>
      </c>
      <c r="G314" s="98"/>
      <c r="H314" s="98"/>
      <c r="I314" s="98"/>
      <c r="J314" s="181"/>
      <c r="L314" s="98"/>
      <c r="M314" s="390"/>
      <c r="O314" s="98"/>
    </row>
    <row r="315" spans="1:15" s="51" customFormat="1" ht="12.75">
      <c r="A315" s="70"/>
      <c r="B315" s="443" t="s">
        <v>823</v>
      </c>
      <c r="C315" s="51" t="s">
        <v>2</v>
      </c>
      <c r="D315" s="51">
        <v>1</v>
      </c>
      <c r="F315" s="499">
        <f t="shared" si="3"/>
        <v>0</v>
      </c>
      <c r="G315" s="98"/>
      <c r="H315" s="98"/>
      <c r="I315" s="98"/>
      <c r="J315" s="181"/>
      <c r="L315" s="98"/>
      <c r="M315" s="390"/>
      <c r="O315" s="98"/>
    </row>
    <row r="316" spans="1:15" s="51" customFormat="1" ht="12.75">
      <c r="A316" s="70"/>
      <c r="F316" s="499">
        <f t="shared" si="3"/>
        <v>0</v>
      </c>
      <c r="G316" s="98"/>
      <c r="H316" s="98"/>
      <c r="I316" s="98"/>
      <c r="J316" s="181"/>
      <c r="L316" s="98"/>
      <c r="M316" s="390"/>
      <c r="O316" s="98"/>
    </row>
    <row r="317" spans="1:15" s="51" customFormat="1" ht="25.5">
      <c r="A317" s="70" t="s">
        <v>214</v>
      </c>
      <c r="B317" s="99" t="s">
        <v>1108</v>
      </c>
      <c r="F317" s="499">
        <f t="shared" si="3"/>
        <v>0</v>
      </c>
      <c r="G317" s="98"/>
      <c r="H317" s="98">
        <f>+G317*0.8</f>
        <v>0</v>
      </c>
      <c r="I317" s="98">
        <f>+D330*H317</f>
        <v>0</v>
      </c>
      <c r="J317" s="181"/>
      <c r="L317" s="98"/>
      <c r="M317" s="390"/>
      <c r="O317" s="98"/>
    </row>
    <row r="318" spans="1:15" s="51" customFormat="1" ht="12.75">
      <c r="A318" s="70"/>
      <c r="B318" s="442" t="s">
        <v>824</v>
      </c>
      <c r="F318" s="499">
        <f t="shared" si="3"/>
        <v>0</v>
      </c>
      <c r="G318" s="98"/>
      <c r="H318" s="98"/>
      <c r="I318" s="98"/>
      <c r="J318" s="181"/>
      <c r="L318" s="98"/>
      <c r="M318" s="390"/>
      <c r="O318" s="98"/>
    </row>
    <row r="319" spans="1:15" s="51" customFormat="1" ht="12.75">
      <c r="A319" s="70"/>
      <c r="B319" s="442" t="s">
        <v>825</v>
      </c>
      <c r="F319" s="499">
        <f t="shared" si="3"/>
        <v>0</v>
      </c>
      <c r="G319" s="98"/>
      <c r="H319" s="98"/>
      <c r="I319" s="98"/>
      <c r="J319" s="181"/>
      <c r="L319" s="98"/>
      <c r="M319" s="390"/>
      <c r="O319" s="98"/>
    </row>
    <row r="320" spans="1:15" s="51" customFormat="1" ht="12.75">
      <c r="A320" s="70"/>
      <c r="B320" s="442" t="s">
        <v>826</v>
      </c>
      <c r="F320" s="499">
        <f t="shared" si="3"/>
        <v>0</v>
      </c>
      <c r="G320" s="98"/>
      <c r="H320" s="98"/>
      <c r="I320" s="98"/>
      <c r="J320" s="181"/>
      <c r="L320" s="98"/>
      <c r="M320" s="390"/>
      <c r="O320" s="98"/>
    </row>
    <row r="321" spans="1:15" s="51" customFormat="1" ht="12.75">
      <c r="A321" s="70"/>
      <c r="B321" s="442" t="s">
        <v>827</v>
      </c>
      <c r="F321" s="499">
        <f t="shared" si="3"/>
        <v>0</v>
      </c>
      <c r="G321" s="98"/>
      <c r="H321" s="98"/>
      <c r="I321" s="98"/>
      <c r="J321" s="181"/>
      <c r="L321" s="98"/>
      <c r="M321" s="390"/>
      <c r="O321" s="98"/>
    </row>
    <row r="322" spans="1:15" s="51" customFormat="1" ht="12.75">
      <c r="A322" s="70"/>
      <c r="B322" s="442" t="s">
        <v>828</v>
      </c>
      <c r="F322" s="499">
        <f t="shared" si="3"/>
        <v>0</v>
      </c>
      <c r="G322" s="98"/>
      <c r="H322" s="98"/>
      <c r="I322" s="98"/>
      <c r="J322" s="181"/>
      <c r="L322" s="98"/>
      <c r="M322" s="390"/>
      <c r="O322" s="98"/>
    </row>
    <row r="323" spans="1:15" s="51" customFormat="1" ht="12.75">
      <c r="A323" s="70"/>
      <c r="B323" s="442" t="s">
        <v>829</v>
      </c>
      <c r="F323" s="499">
        <f t="shared" si="3"/>
        <v>0</v>
      </c>
      <c r="G323" s="98"/>
      <c r="H323" s="98"/>
      <c r="I323" s="98"/>
      <c r="J323" s="181"/>
      <c r="L323" s="98"/>
      <c r="M323" s="390"/>
      <c r="O323" s="98"/>
    </row>
    <row r="324" spans="1:15" s="51" customFormat="1" ht="12.75">
      <c r="A324" s="70"/>
      <c r="B324" s="442" t="s">
        <v>830</v>
      </c>
      <c r="F324" s="499">
        <f t="shared" si="3"/>
        <v>0</v>
      </c>
      <c r="G324" s="98"/>
      <c r="H324" s="98"/>
      <c r="I324" s="98"/>
      <c r="J324" s="181"/>
      <c r="L324" s="98"/>
      <c r="M324" s="390"/>
      <c r="O324" s="98"/>
    </row>
    <row r="325" spans="1:15" s="51" customFormat="1" ht="12.75">
      <c r="A325" s="70"/>
      <c r="B325" s="442" t="s">
        <v>831</v>
      </c>
      <c r="F325" s="499">
        <f t="shared" si="3"/>
        <v>0</v>
      </c>
      <c r="G325" s="98"/>
      <c r="H325" s="98"/>
      <c r="I325" s="98"/>
      <c r="J325" s="181"/>
      <c r="L325" s="98"/>
      <c r="M325" s="390"/>
      <c r="O325" s="98"/>
    </row>
    <row r="326" spans="1:15" s="51" customFormat="1" ht="12.75">
      <c r="A326" s="70"/>
      <c r="B326" s="442" t="s">
        <v>832</v>
      </c>
      <c r="F326" s="499">
        <f aca="true" t="shared" si="4" ref="F326:F390">D326*E326</f>
        <v>0</v>
      </c>
      <c r="G326" s="98"/>
      <c r="H326" s="98"/>
      <c r="I326" s="98"/>
      <c r="J326" s="181"/>
      <c r="L326" s="98"/>
      <c r="M326" s="390"/>
      <c r="O326" s="98"/>
    </row>
    <row r="327" spans="1:15" s="51" customFormat="1" ht="12.75">
      <c r="A327" s="70"/>
      <c r="B327" s="442" t="s">
        <v>833</v>
      </c>
      <c r="F327" s="499">
        <f t="shared" si="4"/>
        <v>0</v>
      </c>
      <c r="G327" s="98"/>
      <c r="H327" s="98"/>
      <c r="I327" s="98"/>
      <c r="J327" s="181"/>
      <c r="L327" s="98"/>
      <c r="M327" s="390"/>
      <c r="O327" s="98"/>
    </row>
    <row r="328" spans="1:15" s="51" customFormat="1" ht="12.75">
      <c r="A328" s="70"/>
      <c r="B328" s="442" t="s">
        <v>834</v>
      </c>
      <c r="F328" s="499">
        <f t="shared" si="4"/>
        <v>0</v>
      </c>
      <c r="G328" s="98"/>
      <c r="H328" s="98"/>
      <c r="I328" s="98"/>
      <c r="J328" s="181"/>
      <c r="L328" s="98"/>
      <c r="M328" s="390"/>
      <c r="O328" s="98"/>
    </row>
    <row r="329" spans="1:15" s="51" customFormat="1" ht="12.75">
      <c r="A329" s="70"/>
      <c r="B329" s="442" t="s">
        <v>835</v>
      </c>
      <c r="F329" s="499">
        <f t="shared" si="4"/>
        <v>0</v>
      </c>
      <c r="G329" s="98"/>
      <c r="H329" s="98"/>
      <c r="I329" s="98"/>
      <c r="J329" s="181"/>
      <c r="L329" s="98"/>
      <c r="M329" s="390"/>
      <c r="O329" s="98"/>
    </row>
    <row r="330" spans="1:15" s="51" customFormat="1" ht="12.75">
      <c r="A330" s="70"/>
      <c r="B330" s="442" t="s">
        <v>836</v>
      </c>
      <c r="C330" s="51" t="s">
        <v>2</v>
      </c>
      <c r="D330" s="51">
        <v>1</v>
      </c>
      <c r="F330" s="499">
        <f t="shared" si="4"/>
        <v>0</v>
      </c>
      <c r="G330" s="98"/>
      <c r="H330" s="98"/>
      <c r="I330" s="98"/>
      <c r="J330" s="181"/>
      <c r="L330" s="98"/>
      <c r="M330" s="390"/>
      <c r="O330" s="98"/>
    </row>
    <row r="331" spans="1:15" s="51" customFormat="1" ht="12.75">
      <c r="A331" s="70"/>
      <c r="B331" s="99"/>
      <c r="F331" s="499">
        <f t="shared" si="4"/>
        <v>0</v>
      </c>
      <c r="G331" s="98"/>
      <c r="H331" s="98"/>
      <c r="I331" s="98"/>
      <c r="J331" s="181"/>
      <c r="L331" s="98"/>
      <c r="M331" s="390"/>
      <c r="O331" s="98"/>
    </row>
    <row r="332" spans="1:15" s="51" customFormat="1" ht="25.5">
      <c r="A332" s="70" t="s">
        <v>215</v>
      </c>
      <c r="B332" s="99" t="s">
        <v>1109</v>
      </c>
      <c r="F332" s="499">
        <f t="shared" si="4"/>
        <v>0</v>
      </c>
      <c r="G332" s="98"/>
      <c r="H332" s="98">
        <f>+G332*0.8</f>
        <v>0</v>
      </c>
      <c r="I332" s="98">
        <f>+D345*H332</f>
        <v>0</v>
      </c>
      <c r="J332" s="181"/>
      <c r="L332" s="98"/>
      <c r="M332" s="390"/>
      <c r="O332" s="98"/>
    </row>
    <row r="333" spans="1:15" s="51" customFormat="1" ht="12.75">
      <c r="A333" s="70"/>
      <c r="B333" s="442" t="s">
        <v>837</v>
      </c>
      <c r="F333" s="499">
        <f t="shared" si="4"/>
        <v>0</v>
      </c>
      <c r="G333" s="98"/>
      <c r="H333" s="98"/>
      <c r="I333" s="98"/>
      <c r="J333" s="181"/>
      <c r="L333" s="98"/>
      <c r="M333" s="390"/>
      <c r="O333" s="98"/>
    </row>
    <row r="334" spans="1:15" s="51" customFormat="1" ht="12.75">
      <c r="A334" s="70"/>
      <c r="B334" s="442" t="s">
        <v>838</v>
      </c>
      <c r="F334" s="499">
        <f t="shared" si="4"/>
        <v>0</v>
      </c>
      <c r="G334" s="98"/>
      <c r="H334" s="98"/>
      <c r="I334" s="98"/>
      <c r="J334" s="181"/>
      <c r="L334" s="98"/>
      <c r="M334" s="390"/>
      <c r="O334" s="98"/>
    </row>
    <row r="335" spans="1:15" s="51" customFormat="1" ht="12.75">
      <c r="A335" s="70"/>
      <c r="B335" s="442" t="s">
        <v>826</v>
      </c>
      <c r="F335" s="499">
        <f t="shared" si="4"/>
        <v>0</v>
      </c>
      <c r="G335" s="98"/>
      <c r="H335" s="98"/>
      <c r="I335" s="98"/>
      <c r="J335" s="181"/>
      <c r="L335" s="98"/>
      <c r="M335" s="390"/>
      <c r="O335" s="98"/>
    </row>
    <row r="336" spans="1:15" s="51" customFormat="1" ht="12.75">
      <c r="A336" s="70"/>
      <c r="B336" s="442" t="s">
        <v>827</v>
      </c>
      <c r="F336" s="499">
        <f t="shared" si="4"/>
        <v>0</v>
      </c>
      <c r="G336" s="98"/>
      <c r="H336" s="98"/>
      <c r="I336" s="98"/>
      <c r="J336" s="181"/>
      <c r="L336" s="98"/>
      <c r="M336" s="390"/>
      <c r="O336" s="98"/>
    </row>
    <row r="337" spans="1:15" s="51" customFormat="1" ht="12.75">
      <c r="A337" s="70"/>
      <c r="B337" s="442" t="s">
        <v>839</v>
      </c>
      <c r="F337" s="499">
        <f t="shared" si="4"/>
        <v>0</v>
      </c>
      <c r="G337" s="98"/>
      <c r="H337" s="98"/>
      <c r="I337" s="98"/>
      <c r="J337" s="181"/>
      <c r="L337" s="98"/>
      <c r="M337" s="390"/>
      <c r="O337" s="98"/>
    </row>
    <row r="338" spans="1:15" s="51" customFormat="1" ht="12.75">
      <c r="A338" s="70"/>
      <c r="B338" s="442" t="s">
        <v>829</v>
      </c>
      <c r="F338" s="499">
        <f t="shared" si="4"/>
        <v>0</v>
      </c>
      <c r="G338" s="98"/>
      <c r="H338" s="98"/>
      <c r="I338" s="98"/>
      <c r="J338" s="181"/>
      <c r="L338" s="98"/>
      <c r="M338" s="390"/>
      <c r="O338" s="98"/>
    </row>
    <row r="339" spans="1:15" s="51" customFormat="1" ht="12.75">
      <c r="A339" s="70"/>
      <c r="B339" s="442" t="s">
        <v>840</v>
      </c>
      <c r="F339" s="499">
        <f t="shared" si="4"/>
        <v>0</v>
      </c>
      <c r="G339" s="98"/>
      <c r="H339" s="98"/>
      <c r="I339" s="98"/>
      <c r="J339" s="181"/>
      <c r="L339" s="98"/>
      <c r="M339" s="390"/>
      <c r="O339" s="98"/>
    </row>
    <row r="340" spans="1:15" s="51" customFormat="1" ht="12.75">
      <c r="A340" s="70"/>
      <c r="B340" s="442" t="s">
        <v>841</v>
      </c>
      <c r="F340" s="499">
        <f t="shared" si="4"/>
        <v>0</v>
      </c>
      <c r="G340" s="98"/>
      <c r="H340" s="98"/>
      <c r="I340" s="98"/>
      <c r="J340" s="181"/>
      <c r="L340" s="98"/>
      <c r="M340" s="390"/>
      <c r="O340" s="98"/>
    </row>
    <row r="341" spans="1:15" s="51" customFormat="1" ht="12.75">
      <c r="A341" s="70"/>
      <c r="B341" s="442" t="s">
        <v>842</v>
      </c>
      <c r="F341" s="499">
        <f t="shared" si="4"/>
        <v>0</v>
      </c>
      <c r="G341" s="98"/>
      <c r="H341" s="98"/>
      <c r="I341" s="98"/>
      <c r="J341" s="181"/>
      <c r="L341" s="98"/>
      <c r="M341" s="390"/>
      <c r="O341" s="98"/>
    </row>
    <row r="342" spans="1:15" s="51" customFormat="1" ht="12.75">
      <c r="A342" s="70"/>
      <c r="B342" s="442" t="s">
        <v>843</v>
      </c>
      <c r="F342" s="499">
        <f t="shared" si="4"/>
        <v>0</v>
      </c>
      <c r="G342" s="98"/>
      <c r="H342" s="98"/>
      <c r="I342" s="98"/>
      <c r="J342" s="181"/>
      <c r="L342" s="98"/>
      <c r="M342" s="390"/>
      <c r="O342" s="98"/>
    </row>
    <row r="343" spans="1:15" s="51" customFormat="1" ht="12.75">
      <c r="A343" s="70"/>
      <c r="B343" s="442" t="s">
        <v>834</v>
      </c>
      <c r="F343" s="499">
        <f t="shared" si="4"/>
        <v>0</v>
      </c>
      <c r="G343" s="98"/>
      <c r="H343" s="98"/>
      <c r="I343" s="98"/>
      <c r="J343" s="181"/>
      <c r="L343" s="98"/>
      <c r="M343" s="390"/>
      <c r="O343" s="98"/>
    </row>
    <row r="344" spans="1:15" s="51" customFormat="1" ht="12.75">
      <c r="A344" s="70"/>
      <c r="B344" s="442" t="s">
        <v>844</v>
      </c>
      <c r="F344" s="499">
        <f t="shared" si="4"/>
        <v>0</v>
      </c>
      <c r="G344" s="98"/>
      <c r="H344" s="98"/>
      <c r="I344" s="98"/>
      <c r="J344" s="181"/>
      <c r="L344" s="98"/>
      <c r="M344" s="390"/>
      <c r="O344" s="98"/>
    </row>
    <row r="345" spans="1:15" s="51" customFormat="1" ht="12.75">
      <c r="A345" s="70"/>
      <c r="B345" s="442" t="s">
        <v>845</v>
      </c>
      <c r="C345" s="51" t="s">
        <v>2</v>
      </c>
      <c r="D345" s="51">
        <v>1</v>
      </c>
      <c r="F345" s="499">
        <f t="shared" si="4"/>
        <v>0</v>
      </c>
      <c r="G345" s="98"/>
      <c r="H345" s="98"/>
      <c r="I345" s="98"/>
      <c r="J345" s="181"/>
      <c r="L345" s="98"/>
      <c r="M345" s="390"/>
      <c r="O345" s="98"/>
    </row>
    <row r="346" spans="1:15" s="51" customFormat="1" ht="12.75">
      <c r="A346" s="70"/>
      <c r="B346" s="99"/>
      <c r="F346" s="499">
        <f t="shared" si="4"/>
        <v>0</v>
      </c>
      <c r="G346" s="98"/>
      <c r="H346" s="98"/>
      <c r="I346" s="98"/>
      <c r="J346" s="181"/>
      <c r="L346" s="98"/>
      <c r="M346" s="390"/>
      <c r="O346" s="98"/>
    </row>
    <row r="347" spans="1:15" s="51" customFormat="1" ht="25.5">
      <c r="A347" s="70" t="s">
        <v>216</v>
      </c>
      <c r="B347" s="99" t="s">
        <v>1110</v>
      </c>
      <c r="F347" s="499">
        <f t="shared" si="4"/>
        <v>0</v>
      </c>
      <c r="G347" s="98"/>
      <c r="H347" s="98">
        <f>+G347*0.8</f>
        <v>0</v>
      </c>
      <c r="I347" s="98">
        <f>+D350*H347</f>
        <v>0</v>
      </c>
      <c r="J347" s="181"/>
      <c r="L347" s="98"/>
      <c r="M347" s="390"/>
      <c r="O347" s="98"/>
    </row>
    <row r="348" spans="1:15" s="51" customFormat="1" ht="12.75">
      <c r="A348" s="70"/>
      <c r="B348" s="442" t="s">
        <v>846</v>
      </c>
      <c r="F348" s="499">
        <f t="shared" si="4"/>
        <v>0</v>
      </c>
      <c r="G348" s="98"/>
      <c r="H348" s="98"/>
      <c r="I348" s="98"/>
      <c r="J348" s="181"/>
      <c r="L348" s="98"/>
      <c r="M348" s="390"/>
      <c r="O348" s="98"/>
    </row>
    <row r="349" spans="1:15" s="51" customFormat="1" ht="12.75">
      <c r="A349" s="70"/>
      <c r="B349" s="442" t="s">
        <v>847</v>
      </c>
      <c r="F349" s="499">
        <f t="shared" si="4"/>
        <v>0</v>
      </c>
      <c r="G349" s="98"/>
      <c r="H349" s="98"/>
      <c r="I349" s="98"/>
      <c r="J349" s="181"/>
      <c r="L349" s="98"/>
      <c r="M349" s="390"/>
      <c r="O349" s="98"/>
    </row>
    <row r="350" spans="1:15" s="51" customFormat="1" ht="12.75">
      <c r="A350" s="70"/>
      <c r="B350" s="442" t="s">
        <v>848</v>
      </c>
      <c r="C350" s="51" t="s">
        <v>2</v>
      </c>
      <c r="D350" s="51">
        <v>2</v>
      </c>
      <c r="F350" s="499">
        <f t="shared" si="4"/>
        <v>0</v>
      </c>
      <c r="G350" s="98"/>
      <c r="H350" s="98"/>
      <c r="I350" s="98"/>
      <c r="J350" s="181"/>
      <c r="L350" s="98"/>
      <c r="M350" s="390"/>
      <c r="O350" s="98"/>
    </row>
    <row r="351" spans="1:15" s="51" customFormat="1" ht="12.75">
      <c r="A351" s="70"/>
      <c r="B351" s="442"/>
      <c r="F351" s="499">
        <f t="shared" si="4"/>
        <v>0</v>
      </c>
      <c r="G351" s="98"/>
      <c r="H351" s="98"/>
      <c r="I351" s="98"/>
      <c r="J351" s="181"/>
      <c r="L351" s="98"/>
      <c r="M351" s="390"/>
      <c r="O351" s="98"/>
    </row>
    <row r="352" spans="1:15" s="51" customFormat="1" ht="25.5">
      <c r="A352" s="70" t="s">
        <v>217</v>
      </c>
      <c r="B352" s="99" t="s">
        <v>1111</v>
      </c>
      <c r="F352" s="499">
        <f t="shared" si="4"/>
        <v>0</v>
      </c>
      <c r="G352" s="98"/>
      <c r="H352" s="98">
        <f>+G352*0.8</f>
        <v>0</v>
      </c>
      <c r="I352" s="98">
        <f>+D377*H352</f>
        <v>0</v>
      </c>
      <c r="J352" s="181"/>
      <c r="L352" s="98"/>
      <c r="M352" s="390"/>
      <c r="O352" s="98"/>
    </row>
    <row r="353" spans="1:15" s="51" customFormat="1" ht="12.75">
      <c r="A353" s="70"/>
      <c r="B353" s="442" t="s">
        <v>849</v>
      </c>
      <c r="F353" s="499">
        <f t="shared" si="4"/>
        <v>0</v>
      </c>
      <c r="G353" s="98"/>
      <c r="H353" s="98"/>
      <c r="I353" s="98"/>
      <c r="J353" s="181"/>
      <c r="L353" s="98"/>
      <c r="M353" s="390"/>
      <c r="O353" s="98"/>
    </row>
    <row r="354" spans="1:15" s="51" customFormat="1" ht="12.75">
      <c r="A354" s="70"/>
      <c r="B354" s="442" t="s">
        <v>850</v>
      </c>
      <c r="F354" s="499">
        <f t="shared" si="4"/>
        <v>0</v>
      </c>
      <c r="G354" s="98"/>
      <c r="H354" s="98"/>
      <c r="I354" s="98"/>
      <c r="J354" s="181"/>
      <c r="L354" s="98"/>
      <c r="M354" s="390"/>
      <c r="O354" s="98"/>
    </row>
    <row r="355" spans="1:15" s="51" customFormat="1" ht="12.75">
      <c r="A355" s="70"/>
      <c r="B355" s="442" t="s">
        <v>851</v>
      </c>
      <c r="F355" s="499">
        <f t="shared" si="4"/>
        <v>0</v>
      </c>
      <c r="G355" s="98"/>
      <c r="H355" s="98"/>
      <c r="I355" s="98"/>
      <c r="J355" s="181"/>
      <c r="L355" s="98"/>
      <c r="M355" s="390"/>
      <c r="O355" s="98"/>
    </row>
    <row r="356" spans="1:15" s="51" customFormat="1" ht="12.75">
      <c r="A356" s="70"/>
      <c r="B356" s="442" t="s">
        <v>852</v>
      </c>
      <c r="F356" s="499">
        <f t="shared" si="4"/>
        <v>0</v>
      </c>
      <c r="G356" s="98"/>
      <c r="H356" s="98"/>
      <c r="I356" s="98"/>
      <c r="J356" s="181"/>
      <c r="L356" s="98"/>
      <c r="M356" s="390"/>
      <c r="O356" s="98"/>
    </row>
    <row r="357" spans="1:15" s="51" customFormat="1" ht="12.75">
      <c r="A357" s="70"/>
      <c r="B357" s="442" t="s">
        <v>853</v>
      </c>
      <c r="F357" s="499">
        <f t="shared" si="4"/>
        <v>0</v>
      </c>
      <c r="G357" s="98"/>
      <c r="H357" s="98"/>
      <c r="I357" s="98"/>
      <c r="J357" s="181"/>
      <c r="L357" s="98"/>
      <c r="M357" s="390"/>
      <c r="O357" s="98"/>
    </row>
    <row r="358" spans="1:15" s="51" customFormat="1" ht="12.75">
      <c r="A358" s="70"/>
      <c r="B358" s="442" t="s">
        <v>854</v>
      </c>
      <c r="F358" s="499">
        <f t="shared" si="4"/>
        <v>0</v>
      </c>
      <c r="G358" s="98"/>
      <c r="H358" s="98"/>
      <c r="I358" s="98"/>
      <c r="J358" s="181"/>
      <c r="L358" s="98"/>
      <c r="M358" s="390"/>
      <c r="O358" s="98"/>
    </row>
    <row r="359" spans="1:15" s="51" customFormat="1" ht="12.75">
      <c r="A359" s="70"/>
      <c r="B359" s="442" t="s">
        <v>855</v>
      </c>
      <c r="F359" s="499">
        <f t="shared" si="4"/>
        <v>0</v>
      </c>
      <c r="G359" s="98"/>
      <c r="H359" s="98"/>
      <c r="I359" s="98"/>
      <c r="J359" s="181"/>
      <c r="L359" s="98"/>
      <c r="M359" s="390"/>
      <c r="O359" s="98"/>
    </row>
    <row r="360" spans="1:15" s="51" customFormat="1" ht="12.75">
      <c r="A360" s="70"/>
      <c r="B360" s="442" t="s">
        <v>856</v>
      </c>
      <c r="F360" s="499">
        <f t="shared" si="4"/>
        <v>0</v>
      </c>
      <c r="G360" s="98"/>
      <c r="H360" s="98"/>
      <c r="I360" s="98"/>
      <c r="J360" s="181"/>
      <c r="L360" s="98"/>
      <c r="M360" s="390"/>
      <c r="O360" s="98"/>
    </row>
    <row r="361" spans="1:15" s="51" customFormat="1" ht="12.75">
      <c r="A361" s="70"/>
      <c r="B361" s="442" t="s">
        <v>857</v>
      </c>
      <c r="F361" s="499">
        <f t="shared" si="4"/>
        <v>0</v>
      </c>
      <c r="G361" s="98"/>
      <c r="H361" s="98"/>
      <c r="I361" s="98"/>
      <c r="J361" s="181"/>
      <c r="L361" s="98"/>
      <c r="M361" s="390"/>
      <c r="O361" s="98"/>
    </row>
    <row r="362" spans="1:15" s="51" customFormat="1" ht="12.75">
      <c r="A362" s="70"/>
      <c r="B362" s="442" t="s">
        <v>858</v>
      </c>
      <c r="F362" s="499">
        <f t="shared" si="4"/>
        <v>0</v>
      </c>
      <c r="G362" s="98"/>
      <c r="H362" s="98"/>
      <c r="I362" s="98"/>
      <c r="J362" s="181"/>
      <c r="L362" s="98"/>
      <c r="M362" s="390"/>
      <c r="O362" s="98"/>
    </row>
    <row r="363" spans="1:15" s="51" customFormat="1" ht="12.75">
      <c r="A363" s="70"/>
      <c r="B363" s="442" t="s">
        <v>859</v>
      </c>
      <c r="F363" s="499">
        <f t="shared" si="4"/>
        <v>0</v>
      </c>
      <c r="G363" s="98"/>
      <c r="H363" s="98"/>
      <c r="I363" s="98"/>
      <c r="J363" s="181"/>
      <c r="L363" s="98"/>
      <c r="M363" s="390"/>
      <c r="O363" s="98"/>
    </row>
    <row r="364" spans="1:15" s="51" customFormat="1" ht="12.75">
      <c r="A364" s="70"/>
      <c r="B364" s="442" t="s">
        <v>860</v>
      </c>
      <c r="F364" s="499">
        <f t="shared" si="4"/>
        <v>0</v>
      </c>
      <c r="G364" s="98"/>
      <c r="H364" s="98"/>
      <c r="I364" s="98"/>
      <c r="J364" s="181"/>
      <c r="L364" s="98"/>
      <c r="M364" s="390"/>
      <c r="O364" s="98"/>
    </row>
    <row r="365" spans="1:15" s="51" customFormat="1" ht="12.75">
      <c r="A365" s="70"/>
      <c r="B365" s="442" t="s">
        <v>861</v>
      </c>
      <c r="F365" s="499">
        <f t="shared" si="4"/>
        <v>0</v>
      </c>
      <c r="G365" s="98"/>
      <c r="H365" s="98"/>
      <c r="I365" s="98"/>
      <c r="J365" s="181"/>
      <c r="L365" s="98"/>
      <c r="M365" s="390"/>
      <c r="O365" s="98"/>
    </row>
    <row r="366" spans="1:15" s="51" customFormat="1" ht="12.75">
      <c r="A366" s="70"/>
      <c r="B366" s="442" t="s">
        <v>862</v>
      </c>
      <c r="F366" s="499">
        <f t="shared" si="4"/>
        <v>0</v>
      </c>
      <c r="G366" s="98"/>
      <c r="H366" s="98"/>
      <c r="I366" s="98"/>
      <c r="J366" s="181"/>
      <c r="L366" s="98"/>
      <c r="M366" s="390"/>
      <c r="O366" s="98"/>
    </row>
    <row r="367" spans="1:15" s="51" customFormat="1" ht="12.75">
      <c r="A367" s="70"/>
      <c r="B367" s="442" t="s">
        <v>863</v>
      </c>
      <c r="F367" s="499">
        <f t="shared" si="4"/>
        <v>0</v>
      </c>
      <c r="G367" s="98"/>
      <c r="H367" s="98"/>
      <c r="I367" s="98"/>
      <c r="J367" s="181"/>
      <c r="L367" s="98"/>
      <c r="M367" s="390"/>
      <c r="O367" s="98"/>
    </row>
    <row r="368" spans="1:15" s="51" customFormat="1" ht="12.75">
      <c r="A368" s="70"/>
      <c r="B368" s="442" t="s">
        <v>864</v>
      </c>
      <c r="F368" s="499">
        <f t="shared" si="4"/>
        <v>0</v>
      </c>
      <c r="G368" s="98"/>
      <c r="H368" s="98"/>
      <c r="I368" s="98"/>
      <c r="J368" s="181"/>
      <c r="L368" s="98"/>
      <c r="M368" s="390"/>
      <c r="O368" s="98"/>
    </row>
    <row r="369" spans="1:15" s="51" customFormat="1" ht="12.75">
      <c r="A369" s="70"/>
      <c r="B369" s="442" t="s">
        <v>865</v>
      </c>
      <c r="F369" s="499">
        <f t="shared" si="4"/>
        <v>0</v>
      </c>
      <c r="G369" s="98"/>
      <c r="H369" s="98"/>
      <c r="I369" s="98"/>
      <c r="J369" s="181"/>
      <c r="L369" s="98"/>
      <c r="M369" s="390"/>
      <c r="O369" s="98"/>
    </row>
    <row r="370" spans="1:15" s="51" customFormat="1" ht="12.75">
      <c r="A370" s="70"/>
      <c r="B370" s="442" t="s">
        <v>866</v>
      </c>
      <c r="F370" s="499">
        <f t="shared" si="4"/>
        <v>0</v>
      </c>
      <c r="G370" s="98"/>
      <c r="H370" s="98"/>
      <c r="I370" s="98"/>
      <c r="J370" s="181"/>
      <c r="L370" s="98"/>
      <c r="M370" s="390"/>
      <c r="O370" s="98"/>
    </row>
    <row r="371" spans="1:15" s="51" customFormat="1" ht="12.75">
      <c r="A371" s="70"/>
      <c r="B371" s="442" t="s">
        <v>867</v>
      </c>
      <c r="F371" s="499">
        <f t="shared" si="4"/>
        <v>0</v>
      </c>
      <c r="G371" s="98"/>
      <c r="H371" s="98"/>
      <c r="I371" s="98"/>
      <c r="J371" s="181"/>
      <c r="L371" s="98"/>
      <c r="M371" s="390"/>
      <c r="O371" s="98"/>
    </row>
    <row r="372" spans="1:15" s="51" customFormat="1" ht="12.75">
      <c r="A372" s="70"/>
      <c r="B372" s="442" t="s">
        <v>868</v>
      </c>
      <c r="F372" s="499">
        <f t="shared" si="4"/>
        <v>0</v>
      </c>
      <c r="G372" s="98"/>
      <c r="H372" s="98"/>
      <c r="I372" s="98"/>
      <c r="J372" s="181"/>
      <c r="L372" s="98"/>
      <c r="M372" s="390"/>
      <c r="O372" s="98"/>
    </row>
    <row r="373" spans="1:15" s="51" customFormat="1" ht="12.75">
      <c r="A373" s="70"/>
      <c r="B373" s="442" t="s">
        <v>869</v>
      </c>
      <c r="F373" s="499">
        <f t="shared" si="4"/>
        <v>0</v>
      </c>
      <c r="G373" s="98"/>
      <c r="H373" s="98"/>
      <c r="I373" s="98"/>
      <c r="J373" s="181"/>
      <c r="L373" s="98"/>
      <c r="M373" s="390"/>
      <c r="O373" s="98"/>
    </row>
    <row r="374" spans="1:15" s="51" customFormat="1" ht="12.75">
      <c r="A374" s="70"/>
      <c r="B374" s="442" t="s">
        <v>870</v>
      </c>
      <c r="F374" s="499">
        <f t="shared" si="4"/>
        <v>0</v>
      </c>
      <c r="G374" s="98"/>
      <c r="H374" s="98"/>
      <c r="I374" s="98"/>
      <c r="J374" s="181"/>
      <c r="L374" s="98"/>
      <c r="M374" s="390"/>
      <c r="O374" s="98"/>
    </row>
    <row r="375" spans="1:15" s="51" customFormat="1" ht="12.75">
      <c r="A375" s="70"/>
      <c r="B375" s="442" t="s">
        <v>871</v>
      </c>
      <c r="F375" s="499">
        <f t="shared" si="4"/>
        <v>0</v>
      </c>
      <c r="G375" s="98"/>
      <c r="H375" s="98"/>
      <c r="I375" s="98"/>
      <c r="J375" s="181"/>
      <c r="L375" s="98"/>
      <c r="M375" s="390"/>
      <c r="O375" s="98"/>
    </row>
    <row r="376" spans="1:15" s="51" customFormat="1" ht="12.75">
      <c r="A376" s="70"/>
      <c r="B376" s="442" t="s">
        <v>872</v>
      </c>
      <c r="F376" s="499">
        <f t="shared" si="4"/>
        <v>0</v>
      </c>
      <c r="G376" s="98"/>
      <c r="H376" s="98"/>
      <c r="I376" s="98"/>
      <c r="J376" s="181"/>
      <c r="L376" s="98"/>
      <c r="M376" s="390"/>
      <c r="O376" s="98"/>
    </row>
    <row r="377" spans="1:15" s="51" customFormat="1" ht="12.75">
      <c r="A377" s="70"/>
      <c r="B377" s="442" t="s">
        <v>873</v>
      </c>
      <c r="C377" s="51" t="s">
        <v>2</v>
      </c>
      <c r="D377" s="51">
        <v>3</v>
      </c>
      <c r="F377" s="499">
        <f t="shared" si="4"/>
        <v>0</v>
      </c>
      <c r="G377" s="98"/>
      <c r="H377" s="98"/>
      <c r="I377" s="98"/>
      <c r="J377" s="181"/>
      <c r="L377" s="98"/>
      <c r="M377" s="390"/>
      <c r="O377" s="98"/>
    </row>
    <row r="378" spans="1:15" s="51" customFormat="1" ht="12.75">
      <c r="A378" s="70"/>
      <c r="B378" s="442" t="s">
        <v>1116</v>
      </c>
      <c r="F378" s="499"/>
      <c r="G378" s="98"/>
      <c r="H378" s="98"/>
      <c r="I378" s="98"/>
      <c r="J378" s="181"/>
      <c r="L378" s="98"/>
      <c r="M378" s="390"/>
      <c r="O378" s="98"/>
    </row>
    <row r="379" spans="1:15" s="51" customFormat="1" ht="12.75">
      <c r="A379" s="70"/>
      <c r="B379" s="99"/>
      <c r="F379" s="499">
        <f t="shared" si="4"/>
        <v>0</v>
      </c>
      <c r="G379" s="98"/>
      <c r="H379" s="98"/>
      <c r="I379" s="98"/>
      <c r="J379" s="181"/>
      <c r="L379" s="98"/>
      <c r="M379" s="390"/>
      <c r="O379" s="98"/>
    </row>
    <row r="380" spans="1:15" s="51" customFormat="1" ht="25.5">
      <c r="A380" s="70" t="s">
        <v>218</v>
      </c>
      <c r="B380" s="99" t="s">
        <v>1112</v>
      </c>
      <c r="F380" s="499">
        <f t="shared" si="4"/>
        <v>0</v>
      </c>
      <c r="G380" s="98"/>
      <c r="H380" s="98">
        <f>+G380*0.8</f>
        <v>0</v>
      </c>
      <c r="I380" s="98">
        <f>+D404*H380</f>
        <v>0</v>
      </c>
      <c r="J380" s="181"/>
      <c r="L380" s="98"/>
      <c r="M380" s="390"/>
      <c r="O380" s="98"/>
    </row>
    <row r="381" spans="1:15" s="51" customFormat="1" ht="12.75">
      <c r="A381" s="70"/>
      <c r="B381" s="442" t="s">
        <v>874</v>
      </c>
      <c r="F381" s="499">
        <f t="shared" si="4"/>
        <v>0</v>
      </c>
      <c r="G381" s="98"/>
      <c r="H381" s="98"/>
      <c r="I381" s="98"/>
      <c r="J381" s="181"/>
      <c r="L381" s="98"/>
      <c r="M381" s="390"/>
      <c r="O381" s="98"/>
    </row>
    <row r="382" spans="1:15" s="51" customFormat="1" ht="12.75">
      <c r="A382" s="70"/>
      <c r="B382" s="442" t="s">
        <v>875</v>
      </c>
      <c r="F382" s="499">
        <f t="shared" si="4"/>
        <v>0</v>
      </c>
      <c r="G382" s="98"/>
      <c r="H382" s="98"/>
      <c r="I382" s="98"/>
      <c r="J382" s="181"/>
      <c r="L382" s="98"/>
      <c r="M382" s="390"/>
      <c r="O382" s="98"/>
    </row>
    <row r="383" spans="1:15" s="51" customFormat="1" ht="12.75">
      <c r="A383" s="70"/>
      <c r="B383" s="442" t="s">
        <v>851</v>
      </c>
      <c r="F383" s="499">
        <f t="shared" si="4"/>
        <v>0</v>
      </c>
      <c r="G383" s="98"/>
      <c r="H383" s="98"/>
      <c r="I383" s="98"/>
      <c r="J383" s="181"/>
      <c r="L383" s="98"/>
      <c r="M383" s="390"/>
      <c r="O383" s="98"/>
    </row>
    <row r="384" spans="1:15" s="51" customFormat="1" ht="12.75">
      <c r="A384" s="70"/>
      <c r="B384" s="442" t="s">
        <v>876</v>
      </c>
      <c r="F384" s="499">
        <f t="shared" si="4"/>
        <v>0</v>
      </c>
      <c r="G384" s="98"/>
      <c r="H384" s="98"/>
      <c r="I384" s="98"/>
      <c r="J384" s="181"/>
      <c r="L384" s="98"/>
      <c r="M384" s="390"/>
      <c r="O384" s="98"/>
    </row>
    <row r="385" spans="1:15" s="51" customFormat="1" ht="12.75">
      <c r="A385" s="70"/>
      <c r="B385" s="442" t="s">
        <v>877</v>
      </c>
      <c r="F385" s="499">
        <f t="shared" si="4"/>
        <v>0</v>
      </c>
      <c r="G385" s="98"/>
      <c r="H385" s="98"/>
      <c r="I385" s="98"/>
      <c r="J385" s="181"/>
      <c r="L385" s="98"/>
      <c r="M385" s="390"/>
      <c r="O385" s="98"/>
    </row>
    <row r="386" spans="1:15" s="51" customFormat="1" ht="12.75">
      <c r="A386" s="70"/>
      <c r="B386" s="442" t="s">
        <v>878</v>
      </c>
      <c r="F386" s="499">
        <f t="shared" si="4"/>
        <v>0</v>
      </c>
      <c r="G386" s="98"/>
      <c r="H386" s="98"/>
      <c r="I386" s="98"/>
      <c r="J386" s="181"/>
      <c r="L386" s="98"/>
      <c r="M386" s="390"/>
      <c r="O386" s="98"/>
    </row>
    <row r="387" spans="1:15" s="51" customFormat="1" ht="12.75">
      <c r="A387" s="70"/>
      <c r="B387" s="442" t="s">
        <v>859</v>
      </c>
      <c r="F387" s="499">
        <f t="shared" si="4"/>
        <v>0</v>
      </c>
      <c r="G387" s="98"/>
      <c r="H387" s="98"/>
      <c r="I387" s="98"/>
      <c r="J387" s="181"/>
      <c r="L387" s="98"/>
      <c r="M387" s="390"/>
      <c r="O387" s="98"/>
    </row>
    <row r="388" spans="1:15" s="51" customFormat="1" ht="12.75">
      <c r="A388" s="70"/>
      <c r="B388" s="442" t="s">
        <v>860</v>
      </c>
      <c r="F388" s="499">
        <f t="shared" si="4"/>
        <v>0</v>
      </c>
      <c r="G388" s="98"/>
      <c r="H388" s="98"/>
      <c r="I388" s="98"/>
      <c r="J388" s="181"/>
      <c r="L388" s="98"/>
      <c r="M388" s="390"/>
      <c r="O388" s="98"/>
    </row>
    <row r="389" spans="1:15" s="51" customFormat="1" ht="12.75">
      <c r="A389" s="70"/>
      <c r="B389" s="442" t="s">
        <v>856</v>
      </c>
      <c r="F389" s="499">
        <f t="shared" si="4"/>
        <v>0</v>
      </c>
      <c r="G389" s="98"/>
      <c r="H389" s="98"/>
      <c r="I389" s="98"/>
      <c r="J389" s="181"/>
      <c r="L389" s="98"/>
      <c r="M389" s="390"/>
      <c r="O389" s="98"/>
    </row>
    <row r="390" spans="1:15" s="51" customFormat="1" ht="12.75">
      <c r="A390" s="70"/>
      <c r="B390" s="442" t="s">
        <v>857</v>
      </c>
      <c r="F390" s="499">
        <f t="shared" si="4"/>
        <v>0</v>
      </c>
      <c r="G390" s="98"/>
      <c r="H390" s="98"/>
      <c r="I390" s="98"/>
      <c r="J390" s="181"/>
      <c r="L390" s="98"/>
      <c r="M390" s="390"/>
      <c r="O390" s="98"/>
    </row>
    <row r="391" spans="1:15" s="51" customFormat="1" ht="12.75">
      <c r="A391" s="70"/>
      <c r="B391" s="442" t="s">
        <v>858</v>
      </c>
      <c r="F391" s="499">
        <f aca="true" t="shared" si="5" ref="F391:F404">D391*E391</f>
        <v>0</v>
      </c>
      <c r="G391" s="98"/>
      <c r="H391" s="98"/>
      <c r="I391" s="98"/>
      <c r="J391" s="181"/>
      <c r="L391" s="98"/>
      <c r="M391" s="390"/>
      <c r="O391" s="98"/>
    </row>
    <row r="392" spans="1:15" s="51" customFormat="1" ht="12.75">
      <c r="A392" s="70"/>
      <c r="B392" s="442" t="s">
        <v>861</v>
      </c>
      <c r="F392" s="499">
        <f t="shared" si="5"/>
        <v>0</v>
      </c>
      <c r="G392" s="98"/>
      <c r="H392" s="98"/>
      <c r="I392" s="98"/>
      <c r="J392" s="181"/>
      <c r="L392" s="98"/>
      <c r="M392" s="390"/>
      <c r="O392" s="98"/>
    </row>
    <row r="393" spans="1:15" s="51" customFormat="1" ht="12.75">
      <c r="A393" s="70"/>
      <c r="B393" s="442" t="s">
        <v>862</v>
      </c>
      <c r="F393" s="499">
        <f t="shared" si="5"/>
        <v>0</v>
      </c>
      <c r="G393" s="98"/>
      <c r="H393" s="98"/>
      <c r="I393" s="98"/>
      <c r="J393" s="181"/>
      <c r="L393" s="98"/>
      <c r="M393" s="390"/>
      <c r="O393" s="98"/>
    </row>
    <row r="394" spans="1:15" s="51" customFormat="1" ht="12.75">
      <c r="A394" s="70"/>
      <c r="B394" s="442" t="s">
        <v>863</v>
      </c>
      <c r="F394" s="499">
        <f t="shared" si="5"/>
        <v>0</v>
      </c>
      <c r="G394" s="98"/>
      <c r="H394" s="98"/>
      <c r="I394" s="98"/>
      <c r="J394" s="181"/>
      <c r="L394" s="98"/>
      <c r="M394" s="390"/>
      <c r="O394" s="98"/>
    </row>
    <row r="395" spans="1:15" s="51" customFormat="1" ht="12.75">
      <c r="A395" s="70"/>
      <c r="B395" s="442" t="s">
        <v>864</v>
      </c>
      <c r="F395" s="499">
        <f t="shared" si="5"/>
        <v>0</v>
      </c>
      <c r="G395" s="98"/>
      <c r="H395" s="98"/>
      <c r="I395" s="98"/>
      <c r="J395" s="181"/>
      <c r="L395" s="98"/>
      <c r="M395" s="390"/>
      <c r="O395" s="98"/>
    </row>
    <row r="396" spans="1:15" s="51" customFormat="1" ht="12.75">
      <c r="A396" s="70"/>
      <c r="B396" s="442" t="s">
        <v>879</v>
      </c>
      <c r="F396" s="499">
        <f t="shared" si="5"/>
        <v>0</v>
      </c>
      <c r="G396" s="98"/>
      <c r="H396" s="98"/>
      <c r="I396" s="98"/>
      <c r="J396" s="181"/>
      <c r="L396" s="98"/>
      <c r="M396" s="390"/>
      <c r="O396" s="98"/>
    </row>
    <row r="397" spans="1:15" s="51" customFormat="1" ht="12.75">
      <c r="A397" s="70"/>
      <c r="B397" s="442" t="s">
        <v>866</v>
      </c>
      <c r="F397" s="499">
        <f t="shared" si="5"/>
        <v>0</v>
      </c>
      <c r="G397" s="98"/>
      <c r="H397" s="98"/>
      <c r="I397" s="98"/>
      <c r="J397" s="181"/>
      <c r="L397" s="98"/>
      <c r="M397" s="390"/>
      <c r="O397" s="98"/>
    </row>
    <row r="398" spans="1:15" s="51" customFormat="1" ht="12.75">
      <c r="A398" s="70"/>
      <c r="B398" s="442" t="s">
        <v>880</v>
      </c>
      <c r="F398" s="499">
        <f t="shared" si="5"/>
        <v>0</v>
      </c>
      <c r="G398" s="98"/>
      <c r="H398" s="98"/>
      <c r="I398" s="98"/>
      <c r="J398" s="181"/>
      <c r="L398" s="98"/>
      <c r="M398" s="390"/>
      <c r="O398" s="98"/>
    </row>
    <row r="399" spans="1:15" s="51" customFormat="1" ht="12.75">
      <c r="A399" s="70"/>
      <c r="B399" s="442" t="s">
        <v>881</v>
      </c>
      <c r="F399" s="499">
        <f t="shared" si="5"/>
        <v>0</v>
      </c>
      <c r="G399" s="98"/>
      <c r="H399" s="98"/>
      <c r="I399" s="98"/>
      <c r="J399" s="181"/>
      <c r="L399" s="98"/>
      <c r="M399" s="390"/>
      <c r="O399" s="98"/>
    </row>
    <row r="400" spans="1:15" s="51" customFormat="1" ht="12.75">
      <c r="A400" s="70"/>
      <c r="B400" s="442" t="s">
        <v>882</v>
      </c>
      <c r="F400" s="499">
        <f t="shared" si="5"/>
        <v>0</v>
      </c>
      <c r="G400" s="98"/>
      <c r="H400" s="98"/>
      <c r="I400" s="98"/>
      <c r="J400" s="181"/>
      <c r="L400" s="98"/>
      <c r="M400" s="390"/>
      <c r="O400" s="98"/>
    </row>
    <row r="401" spans="1:15" s="51" customFormat="1" ht="12.75">
      <c r="A401" s="70"/>
      <c r="B401" s="442" t="s">
        <v>870</v>
      </c>
      <c r="F401" s="499">
        <f t="shared" si="5"/>
        <v>0</v>
      </c>
      <c r="G401" s="98"/>
      <c r="H401" s="98"/>
      <c r="I401" s="98"/>
      <c r="J401" s="181"/>
      <c r="L401" s="98"/>
      <c r="M401" s="390"/>
      <c r="O401" s="98"/>
    </row>
    <row r="402" spans="1:15" s="51" customFormat="1" ht="12.75">
      <c r="A402" s="70"/>
      <c r="B402" s="442" t="s">
        <v>871</v>
      </c>
      <c r="F402" s="499">
        <f t="shared" si="5"/>
        <v>0</v>
      </c>
      <c r="G402" s="98"/>
      <c r="H402" s="98"/>
      <c r="I402" s="98"/>
      <c r="J402" s="181"/>
      <c r="L402" s="98"/>
      <c r="M402" s="390"/>
      <c r="O402" s="98"/>
    </row>
    <row r="403" spans="1:15" s="51" customFormat="1" ht="12.75">
      <c r="A403" s="70"/>
      <c r="B403" s="442" t="s">
        <v>872</v>
      </c>
      <c r="F403" s="499">
        <f t="shared" si="5"/>
        <v>0</v>
      </c>
      <c r="G403" s="98"/>
      <c r="H403" s="98"/>
      <c r="I403" s="98"/>
      <c r="J403" s="181"/>
      <c r="L403" s="98"/>
      <c r="M403" s="390"/>
      <c r="O403" s="98"/>
    </row>
    <row r="404" spans="1:15" s="51" customFormat="1" ht="12.75">
      <c r="A404" s="70"/>
      <c r="B404" s="442" t="s">
        <v>873</v>
      </c>
      <c r="C404" s="51" t="s">
        <v>2</v>
      </c>
      <c r="D404" s="51">
        <v>2</v>
      </c>
      <c r="F404" s="499">
        <f t="shared" si="5"/>
        <v>0</v>
      </c>
      <c r="G404" s="98"/>
      <c r="H404" s="98"/>
      <c r="I404" s="98"/>
      <c r="J404" s="181"/>
      <c r="L404" s="98"/>
      <c r="M404" s="390"/>
      <c r="O404" s="98"/>
    </row>
    <row r="405" spans="1:15" s="51" customFormat="1" ht="12.75">
      <c r="A405" s="70"/>
      <c r="B405" s="99" t="s">
        <v>1117</v>
      </c>
      <c r="G405" s="98"/>
      <c r="H405" s="98"/>
      <c r="I405" s="98"/>
      <c r="J405" s="181"/>
      <c r="L405" s="98"/>
      <c r="M405" s="390"/>
      <c r="O405" s="98"/>
    </row>
    <row r="406" spans="1:6" s="63" customFormat="1" ht="12.75">
      <c r="A406" s="447"/>
      <c r="B406" s="58"/>
      <c r="C406" s="134"/>
      <c r="D406" s="88"/>
      <c r="E406" s="154"/>
      <c r="F406" s="145"/>
    </row>
    <row r="407" spans="1:4" ht="76.5">
      <c r="A407" s="345" t="s">
        <v>219</v>
      </c>
      <c r="B407" s="49" t="s">
        <v>166</v>
      </c>
      <c r="C407" s="46"/>
      <c r="D407" s="121"/>
    </row>
    <row r="408" spans="1:4" ht="12.75">
      <c r="A408" s="345"/>
      <c r="B408" s="49" t="s">
        <v>141</v>
      </c>
      <c r="C408" s="46"/>
      <c r="D408" s="92"/>
    </row>
    <row r="409" spans="1:6" ht="12.75">
      <c r="A409" s="345"/>
      <c r="B409" s="49" t="s">
        <v>625</v>
      </c>
      <c r="C409" s="135" t="s">
        <v>3</v>
      </c>
      <c r="D409" s="122">
        <v>1</v>
      </c>
      <c r="E409" s="144"/>
      <c r="F409" s="145">
        <f>SUM(D409*E409)</f>
        <v>0</v>
      </c>
    </row>
    <row r="410" spans="1:6" ht="12.75">
      <c r="A410" s="345"/>
      <c r="B410" s="49" t="s">
        <v>624</v>
      </c>
      <c r="C410" s="135" t="s">
        <v>3</v>
      </c>
      <c r="D410" s="122">
        <v>2</v>
      </c>
      <c r="E410" s="144"/>
      <c r="F410" s="145">
        <f>SUM(D410*E410)</f>
        <v>0</v>
      </c>
    </row>
    <row r="411" spans="1:6" ht="12.75">
      <c r="A411" s="345"/>
      <c r="B411" s="52"/>
      <c r="C411" s="46"/>
      <c r="D411" s="121"/>
      <c r="F411" s="145">
        <f>SUM(D411*E411)</f>
        <v>0</v>
      </c>
    </row>
    <row r="412" spans="1:4" ht="12.75">
      <c r="A412" s="345"/>
      <c r="B412" s="52"/>
      <c r="C412" s="46"/>
      <c r="D412" s="121"/>
    </row>
    <row r="413" spans="1:4" ht="102">
      <c r="A413" s="345" t="s">
        <v>220</v>
      </c>
      <c r="B413" s="49" t="s">
        <v>113</v>
      </c>
      <c r="C413" s="46"/>
      <c r="D413" s="121"/>
    </row>
    <row r="414" spans="1:4" ht="12.75">
      <c r="A414" s="345"/>
      <c r="B414" s="49" t="s">
        <v>141</v>
      </c>
      <c r="C414" s="46"/>
      <c r="D414" s="121"/>
    </row>
    <row r="415" spans="1:6" ht="12.75">
      <c r="A415" s="345"/>
      <c r="B415" s="51" t="s">
        <v>626</v>
      </c>
      <c r="C415" s="135" t="s">
        <v>3</v>
      </c>
      <c r="D415" s="122">
        <v>1</v>
      </c>
      <c r="E415" s="144"/>
      <c r="F415" s="145">
        <f>SUM(D415*E415)</f>
        <v>0</v>
      </c>
    </row>
    <row r="416" spans="1:6" ht="12.75">
      <c r="A416" s="345"/>
      <c r="B416" s="51" t="s">
        <v>627</v>
      </c>
      <c r="C416" s="135" t="s">
        <v>3</v>
      </c>
      <c r="D416" s="122">
        <v>2</v>
      </c>
      <c r="E416" s="144"/>
      <c r="F416" s="145">
        <f>SUM(D416*E416)</f>
        <v>0</v>
      </c>
    </row>
    <row r="417" spans="1:4" ht="12.75">
      <c r="A417" s="345"/>
      <c r="B417" s="52"/>
      <c r="C417" s="46"/>
      <c r="D417" s="121"/>
    </row>
    <row r="418" spans="1:4" ht="12.75">
      <c r="A418" s="345"/>
      <c r="B418" s="52"/>
      <c r="C418" s="46"/>
      <c r="D418" s="121"/>
    </row>
    <row r="419" spans="1:4" ht="63.75">
      <c r="A419" s="343" t="s">
        <v>221</v>
      </c>
      <c r="B419" s="54" t="s">
        <v>116</v>
      </c>
      <c r="C419" s="135"/>
      <c r="D419" s="122"/>
    </row>
    <row r="420" spans="1:4" ht="12.75">
      <c r="A420" s="343"/>
      <c r="B420" s="49" t="s">
        <v>135</v>
      </c>
      <c r="C420" s="46"/>
      <c r="D420" s="92"/>
    </row>
    <row r="421" spans="1:6" ht="12.75">
      <c r="A421" s="345"/>
      <c r="B421" s="52" t="s">
        <v>167</v>
      </c>
      <c r="C421" s="135" t="s">
        <v>3</v>
      </c>
      <c r="D421" s="122">
        <v>1</v>
      </c>
      <c r="E421" s="144"/>
      <c r="F421" s="145">
        <f>SUM(D421*E421)</f>
        <v>0</v>
      </c>
    </row>
    <row r="422" spans="1:6" ht="12.75">
      <c r="A422" s="345"/>
      <c r="B422" s="52" t="s">
        <v>168</v>
      </c>
      <c r="C422" s="135" t="s">
        <v>3</v>
      </c>
      <c r="D422" s="122">
        <v>3</v>
      </c>
      <c r="E422" s="144"/>
      <c r="F422" s="145">
        <f>SUM(D422*E422)</f>
        <v>0</v>
      </c>
    </row>
    <row r="423" spans="1:4" ht="12.75">
      <c r="A423" s="345"/>
      <c r="B423" s="52"/>
      <c r="C423" s="46"/>
      <c r="D423" s="121"/>
    </row>
    <row r="424" spans="1:4" ht="12.75">
      <c r="A424" s="345"/>
      <c r="B424" s="52"/>
      <c r="C424" s="46"/>
      <c r="D424" s="121"/>
    </row>
    <row r="425" spans="1:4" ht="51">
      <c r="A425" s="343" t="s">
        <v>222</v>
      </c>
      <c r="B425" s="54" t="s">
        <v>119</v>
      </c>
      <c r="C425" s="135"/>
      <c r="D425" s="122"/>
    </row>
    <row r="426" spans="1:6" ht="12.75">
      <c r="A426" s="343"/>
      <c r="B426" s="49" t="s">
        <v>136</v>
      </c>
      <c r="C426" s="135" t="s">
        <v>3</v>
      </c>
      <c r="D426" s="122">
        <v>6</v>
      </c>
      <c r="E426" s="144"/>
      <c r="F426" s="145">
        <f>SUM(D426*E426)</f>
        <v>0</v>
      </c>
    </row>
    <row r="427" spans="1:4" ht="12.75">
      <c r="A427" s="345"/>
      <c r="B427" s="55" t="s">
        <v>122</v>
      </c>
      <c r="C427" s="46"/>
      <c r="D427" s="121"/>
    </row>
    <row r="428" spans="1:4" ht="12.75">
      <c r="A428" s="345"/>
      <c r="B428" s="52"/>
      <c r="C428" s="46"/>
      <c r="D428" s="121"/>
    </row>
    <row r="429" spans="1:4" ht="51">
      <c r="A429" s="343" t="s">
        <v>177</v>
      </c>
      <c r="B429" s="54" t="s">
        <v>121</v>
      </c>
      <c r="C429" s="135"/>
      <c r="D429" s="122"/>
    </row>
    <row r="430" spans="1:4" ht="12.75">
      <c r="A430" s="343"/>
      <c r="B430" s="49" t="s">
        <v>136</v>
      </c>
      <c r="C430" s="135"/>
      <c r="D430" s="122"/>
    </row>
    <row r="431" spans="1:6" ht="12.75">
      <c r="A431" s="345"/>
      <c r="B431" s="55" t="s">
        <v>169</v>
      </c>
      <c r="C431" s="46" t="s">
        <v>3</v>
      </c>
      <c r="D431" s="92">
        <v>16</v>
      </c>
      <c r="E431" s="144"/>
      <c r="F431" s="145">
        <f>SUM(D431*E431)</f>
        <v>0</v>
      </c>
    </row>
    <row r="432" spans="1:4" ht="12.75">
      <c r="A432" s="345"/>
      <c r="B432" s="55"/>
      <c r="C432" s="46"/>
      <c r="D432" s="121"/>
    </row>
    <row r="433" spans="1:4" ht="51">
      <c r="A433" s="343" t="s">
        <v>223</v>
      </c>
      <c r="B433" s="54" t="s">
        <v>123</v>
      </c>
      <c r="C433" s="135"/>
      <c r="D433" s="122"/>
    </row>
    <row r="434" spans="1:6" ht="12.75">
      <c r="A434" s="343"/>
      <c r="B434" s="56"/>
      <c r="C434" s="135" t="s">
        <v>3</v>
      </c>
      <c r="D434" s="122">
        <v>22</v>
      </c>
      <c r="E434" s="144"/>
      <c r="F434" s="145">
        <f>SUM(D434*E434)</f>
        <v>0</v>
      </c>
    </row>
    <row r="435" spans="1:4" ht="12.75">
      <c r="A435" s="345"/>
      <c r="B435" s="55"/>
      <c r="C435" s="46"/>
      <c r="D435" s="121"/>
    </row>
    <row r="436" spans="1:4" ht="63.75">
      <c r="A436" s="343" t="s">
        <v>224</v>
      </c>
      <c r="B436" s="49" t="s">
        <v>170</v>
      </c>
      <c r="C436" s="135"/>
      <c r="D436" s="122"/>
    </row>
    <row r="437" spans="1:4" ht="12.75">
      <c r="A437" s="343"/>
      <c r="B437" s="49" t="s">
        <v>138</v>
      </c>
      <c r="C437" s="135"/>
      <c r="D437" s="122"/>
    </row>
    <row r="438" spans="1:6" ht="12.75">
      <c r="A438" s="343"/>
      <c r="B438" s="56" t="s">
        <v>628</v>
      </c>
      <c r="C438" s="135" t="s">
        <v>3</v>
      </c>
      <c r="D438" s="122">
        <v>1</v>
      </c>
      <c r="E438" s="144"/>
      <c r="F438" s="145">
        <f>SUM(D438*E438)</f>
        <v>0</v>
      </c>
    </row>
    <row r="439" spans="1:6" ht="12.75">
      <c r="A439" s="343"/>
      <c r="B439" s="56" t="s">
        <v>36</v>
      </c>
      <c r="C439" s="135" t="s">
        <v>3</v>
      </c>
      <c r="D439" s="122">
        <v>4</v>
      </c>
      <c r="E439" s="144"/>
      <c r="F439" s="145">
        <f>SUM(D439*E439)</f>
        <v>0</v>
      </c>
    </row>
    <row r="440" spans="1:4" ht="12.75">
      <c r="A440" s="343"/>
      <c r="B440" s="52" t="s">
        <v>111</v>
      </c>
      <c r="C440" s="135"/>
      <c r="D440" s="122"/>
    </row>
    <row r="441" spans="1:4" ht="12.75">
      <c r="A441" s="345"/>
      <c r="B441" s="55"/>
      <c r="C441" s="46"/>
      <c r="D441" s="121"/>
    </row>
    <row r="442" spans="1:4" ht="51">
      <c r="A442" s="343" t="s">
        <v>225</v>
      </c>
      <c r="B442" s="49" t="s">
        <v>171</v>
      </c>
      <c r="C442" s="135"/>
      <c r="D442" s="122"/>
    </row>
    <row r="443" spans="1:4" ht="12.75">
      <c r="A443" s="343"/>
      <c r="B443" s="49" t="s">
        <v>139</v>
      </c>
      <c r="C443" s="135"/>
      <c r="D443" s="122"/>
    </row>
    <row r="444" spans="1:6" ht="12.75">
      <c r="A444" s="343"/>
      <c r="B444" s="56" t="s">
        <v>172</v>
      </c>
      <c r="C444" s="135" t="s">
        <v>3</v>
      </c>
      <c r="D444" s="122">
        <v>6</v>
      </c>
      <c r="E444" s="144"/>
      <c r="F444" s="145">
        <f aca="true" t="shared" si="6" ref="F444:F449">SUM(D444*E444)</f>
        <v>0</v>
      </c>
    </row>
    <row r="445" spans="1:6" ht="12.75">
      <c r="A445" s="343"/>
      <c r="B445" s="56" t="s">
        <v>332</v>
      </c>
      <c r="C445" s="135" t="s">
        <v>3</v>
      </c>
      <c r="D445" s="122">
        <v>8</v>
      </c>
      <c r="E445" s="144"/>
      <c r="F445" s="145">
        <f t="shared" si="6"/>
        <v>0</v>
      </c>
    </row>
    <row r="446" spans="1:6" ht="12.75">
      <c r="A446" s="343"/>
      <c r="B446" s="56" t="s">
        <v>143</v>
      </c>
      <c r="C446" s="135" t="s">
        <v>3</v>
      </c>
      <c r="D446" s="122">
        <v>6</v>
      </c>
      <c r="E446" s="144"/>
      <c r="F446" s="145">
        <f t="shared" si="6"/>
        <v>0</v>
      </c>
    </row>
    <row r="447" spans="1:6" ht="12.75">
      <c r="A447" s="343"/>
      <c r="B447" s="56" t="s">
        <v>144</v>
      </c>
      <c r="C447" s="135" t="s">
        <v>3</v>
      </c>
      <c r="D447" s="122">
        <v>10</v>
      </c>
      <c r="E447" s="144"/>
      <c r="F447" s="145">
        <f t="shared" si="6"/>
        <v>0</v>
      </c>
    </row>
    <row r="448" spans="1:6" ht="12.75">
      <c r="A448" s="343"/>
      <c r="B448" s="56" t="s">
        <v>145</v>
      </c>
      <c r="C448" s="135" t="s">
        <v>3</v>
      </c>
      <c r="D448" s="122">
        <v>6</v>
      </c>
      <c r="E448" s="144"/>
      <c r="F448" s="145">
        <f t="shared" si="6"/>
        <v>0</v>
      </c>
    </row>
    <row r="449" spans="1:6" ht="12.75">
      <c r="A449" s="343"/>
      <c r="B449" s="56" t="s">
        <v>629</v>
      </c>
      <c r="C449" s="135" t="s">
        <v>3</v>
      </c>
      <c r="D449" s="122">
        <v>4</v>
      </c>
      <c r="E449" s="144"/>
      <c r="F449" s="145">
        <f t="shared" si="6"/>
        <v>0</v>
      </c>
    </row>
    <row r="450" spans="1:4" ht="12.75">
      <c r="A450" s="343"/>
      <c r="B450" s="52" t="s">
        <v>125</v>
      </c>
      <c r="C450" s="135"/>
      <c r="D450" s="122"/>
    </row>
    <row r="451" spans="1:4" ht="12.75">
      <c r="A451" s="345"/>
      <c r="B451" s="52" t="s">
        <v>198</v>
      </c>
      <c r="C451" s="46"/>
      <c r="D451" s="121"/>
    </row>
    <row r="452" spans="1:4" ht="12.75">
      <c r="A452" s="345"/>
      <c r="B452" s="52"/>
      <c r="C452" s="46"/>
      <c r="D452" s="121"/>
    </row>
    <row r="453" spans="1:4" ht="12.75">
      <c r="A453" s="343"/>
      <c r="B453" s="49"/>
      <c r="C453" s="46"/>
      <c r="D453" s="92"/>
    </row>
    <row r="454" spans="1:11" s="60" customFormat="1" ht="51">
      <c r="A454" s="453" t="s">
        <v>226</v>
      </c>
      <c r="B454" s="58" t="s">
        <v>189</v>
      </c>
      <c r="C454" s="137"/>
      <c r="D454" s="124"/>
      <c r="E454" s="157"/>
      <c r="F454" s="158"/>
      <c r="G454" s="59"/>
      <c r="H454" s="59"/>
      <c r="I454" s="59"/>
      <c r="J454" s="59"/>
      <c r="K454" s="59"/>
    </row>
    <row r="455" spans="1:11" s="60" customFormat="1" ht="12.75">
      <c r="A455" s="453"/>
      <c r="B455" s="61" t="s">
        <v>103</v>
      </c>
      <c r="C455" s="137" t="s">
        <v>5</v>
      </c>
      <c r="D455" s="89">
        <v>50</v>
      </c>
      <c r="E455" s="157"/>
      <c r="F455" s="158">
        <f>E455*D455</f>
        <v>0</v>
      </c>
      <c r="G455" s="59"/>
      <c r="H455" s="59"/>
      <c r="I455" s="59"/>
      <c r="J455" s="59"/>
      <c r="K455" s="59"/>
    </row>
    <row r="456" spans="1:11" s="60" customFormat="1" ht="12.75">
      <c r="A456" s="453"/>
      <c r="B456" s="61" t="s">
        <v>158</v>
      </c>
      <c r="C456" s="137" t="s">
        <v>5</v>
      </c>
      <c r="D456" s="89">
        <v>50</v>
      </c>
      <c r="E456" s="157"/>
      <c r="F456" s="158">
        <f>E456*D456</f>
        <v>0</v>
      </c>
      <c r="G456" s="59"/>
      <c r="H456" s="59"/>
      <c r="I456" s="59"/>
      <c r="J456" s="59"/>
      <c r="K456" s="59"/>
    </row>
    <row r="457" spans="1:11" s="60" customFormat="1" ht="12.75">
      <c r="A457" s="453"/>
      <c r="B457" s="61" t="s">
        <v>104</v>
      </c>
      <c r="C457" s="137" t="s">
        <v>5</v>
      </c>
      <c r="D457" s="89">
        <v>42</v>
      </c>
      <c r="E457" s="157"/>
      <c r="F457" s="158">
        <f>E457*D457</f>
        <v>0</v>
      </c>
      <c r="G457" s="59"/>
      <c r="H457" s="59"/>
      <c r="I457" s="59"/>
      <c r="J457" s="59"/>
      <c r="K457" s="59"/>
    </row>
    <row r="458" spans="1:11" s="60" customFormat="1" ht="12.75">
      <c r="A458" s="453"/>
      <c r="B458" s="61" t="s">
        <v>105</v>
      </c>
      <c r="C458" s="137" t="s">
        <v>5</v>
      </c>
      <c r="D458" s="89">
        <v>30</v>
      </c>
      <c r="E458" s="157"/>
      <c r="F458" s="158">
        <f>E458*D458</f>
        <v>0</v>
      </c>
      <c r="G458" s="59"/>
      <c r="H458" s="59"/>
      <c r="I458" s="59"/>
      <c r="J458" s="59"/>
      <c r="K458" s="59"/>
    </row>
    <row r="459" spans="1:11" s="60" customFormat="1" ht="12.75">
      <c r="A459" s="453"/>
      <c r="B459" s="61" t="s">
        <v>630</v>
      </c>
      <c r="C459" s="137" t="s">
        <v>5</v>
      </c>
      <c r="D459" s="89">
        <v>10</v>
      </c>
      <c r="E459" s="157"/>
      <c r="F459" s="158">
        <f>E459*D459</f>
        <v>0</v>
      </c>
      <c r="G459" s="59"/>
      <c r="H459" s="59"/>
      <c r="I459" s="59"/>
      <c r="J459" s="59"/>
      <c r="K459" s="59"/>
    </row>
    <row r="460" spans="1:11" s="60" customFormat="1" ht="12.75">
      <c r="A460" s="453"/>
      <c r="B460" s="61"/>
      <c r="C460" s="137"/>
      <c r="D460" s="124"/>
      <c r="E460" s="157"/>
      <c r="F460" s="158"/>
      <c r="G460" s="59"/>
      <c r="H460" s="59"/>
      <c r="I460" s="59"/>
      <c r="J460" s="59"/>
      <c r="K460" s="59"/>
    </row>
    <row r="461" spans="1:6" s="197" customFormat="1" ht="14.25">
      <c r="A461" s="454"/>
      <c r="B461" s="55"/>
      <c r="C461" s="50"/>
      <c r="D461" s="121"/>
      <c r="E461" s="196"/>
      <c r="F461" s="196"/>
    </row>
    <row r="462" spans="1:6" s="197" customFormat="1" ht="89.25">
      <c r="A462" s="453" t="s">
        <v>227</v>
      </c>
      <c r="B462" s="55" t="s">
        <v>156</v>
      </c>
      <c r="C462" s="198"/>
      <c r="D462" s="122"/>
      <c r="E462" s="196"/>
      <c r="F462" s="145">
        <f aca="true" t="shared" si="7" ref="F462:F524">SUM(D462*E462)</f>
        <v>0</v>
      </c>
    </row>
    <row r="463" spans="1:6" s="197" customFormat="1" ht="14.25">
      <c r="A463" s="454"/>
      <c r="B463" s="49" t="s">
        <v>157</v>
      </c>
      <c r="C463" s="198"/>
      <c r="D463" s="122"/>
      <c r="E463" s="196"/>
      <c r="F463" s="145">
        <f t="shared" si="7"/>
        <v>0</v>
      </c>
    </row>
    <row r="464" spans="1:6" s="197" customFormat="1" ht="14.25">
      <c r="A464" s="454"/>
      <c r="B464" s="47" t="s">
        <v>56</v>
      </c>
      <c r="C464" s="198" t="s">
        <v>3</v>
      </c>
      <c r="D464" s="122">
        <v>12</v>
      </c>
      <c r="E464" s="199"/>
      <c r="F464" s="145">
        <f t="shared" si="7"/>
        <v>0</v>
      </c>
    </row>
    <row r="465" spans="1:6" s="197" customFormat="1" ht="14.25">
      <c r="A465" s="454"/>
      <c r="B465" s="55"/>
      <c r="C465" s="198"/>
      <c r="D465" s="122"/>
      <c r="E465" s="196"/>
      <c r="F465" s="145">
        <f t="shared" si="7"/>
        <v>0</v>
      </c>
    </row>
    <row r="466" spans="1:6" s="41" customFormat="1" ht="12.75">
      <c r="A466" s="120"/>
      <c r="B466" s="40"/>
      <c r="C466" s="40"/>
      <c r="D466" s="125"/>
      <c r="E466" s="159"/>
      <c r="F466" s="145">
        <f t="shared" si="7"/>
        <v>0</v>
      </c>
    </row>
    <row r="467" spans="1:6" s="41" customFormat="1" ht="89.25">
      <c r="A467" s="120" t="s">
        <v>228</v>
      </c>
      <c r="B467" s="40" t="s">
        <v>190</v>
      </c>
      <c r="C467" s="40"/>
      <c r="D467" s="90"/>
      <c r="E467" s="159"/>
      <c r="F467" s="145">
        <f t="shared" si="7"/>
        <v>0</v>
      </c>
    </row>
    <row r="468" spans="1:6" s="41" customFormat="1" ht="12.75">
      <c r="A468" s="120"/>
      <c r="B468" s="40" t="s">
        <v>191</v>
      </c>
      <c r="C468" s="40"/>
      <c r="D468" s="90"/>
      <c r="E468" s="159"/>
      <c r="F468" s="145">
        <f t="shared" si="7"/>
        <v>0</v>
      </c>
    </row>
    <row r="469" spans="1:6" s="41" customFormat="1" ht="12.75">
      <c r="A469" s="120"/>
      <c r="B469" s="40" t="s">
        <v>193</v>
      </c>
      <c r="C469" s="40" t="s">
        <v>5</v>
      </c>
      <c r="D469" s="90">
        <v>10</v>
      </c>
      <c r="E469" s="159"/>
      <c r="F469" s="145">
        <f t="shared" si="7"/>
        <v>0</v>
      </c>
    </row>
    <row r="470" spans="1:6" s="41" customFormat="1" ht="12.75">
      <c r="A470" s="120"/>
      <c r="B470" s="40" t="s">
        <v>197</v>
      </c>
      <c r="C470" s="40" t="s">
        <v>5</v>
      </c>
      <c r="D470" s="90">
        <v>30</v>
      </c>
      <c r="E470" s="159"/>
      <c r="F470" s="145">
        <f t="shared" si="7"/>
        <v>0</v>
      </c>
    </row>
    <row r="471" spans="1:6" s="41" customFormat="1" ht="12.75">
      <c r="A471" s="120"/>
      <c r="B471" s="40" t="s">
        <v>192</v>
      </c>
      <c r="C471" s="40"/>
      <c r="D471" s="90"/>
      <c r="E471" s="159"/>
      <c r="F471" s="145">
        <f t="shared" si="7"/>
        <v>0</v>
      </c>
    </row>
    <row r="472" spans="1:6" s="41" customFormat="1" ht="12.75">
      <c r="A472" s="120"/>
      <c r="B472" s="40" t="s">
        <v>193</v>
      </c>
      <c r="C472" s="40" t="s">
        <v>5</v>
      </c>
      <c r="D472" s="90">
        <v>40</v>
      </c>
      <c r="E472" s="159"/>
      <c r="F472" s="145">
        <f t="shared" si="7"/>
        <v>0</v>
      </c>
    </row>
    <row r="473" spans="1:6" s="41" customFormat="1" ht="12.75">
      <c r="A473" s="120"/>
      <c r="B473" s="40" t="s">
        <v>194</v>
      </c>
      <c r="C473" s="40" t="s">
        <v>5</v>
      </c>
      <c r="D473" s="90">
        <v>20</v>
      </c>
      <c r="E473" s="159"/>
      <c r="F473" s="145">
        <f t="shared" si="7"/>
        <v>0</v>
      </c>
    </row>
    <row r="474" spans="1:6" s="41" customFormat="1" ht="12.75">
      <c r="A474" s="120"/>
      <c r="B474" s="40" t="s">
        <v>195</v>
      </c>
      <c r="C474" s="40" t="s">
        <v>5</v>
      </c>
      <c r="D474" s="90">
        <v>42</v>
      </c>
      <c r="E474" s="159"/>
      <c r="F474" s="145">
        <f t="shared" si="7"/>
        <v>0</v>
      </c>
    </row>
    <row r="475" spans="1:6" s="41" customFormat="1" ht="12.75">
      <c r="A475" s="120"/>
      <c r="B475" s="40" t="s">
        <v>196</v>
      </c>
      <c r="C475" s="40" t="s">
        <v>5</v>
      </c>
      <c r="D475" s="90">
        <v>30</v>
      </c>
      <c r="E475" s="159"/>
      <c r="F475" s="145">
        <f t="shared" si="7"/>
        <v>0</v>
      </c>
    </row>
    <row r="476" spans="1:6" s="41" customFormat="1" ht="12.75">
      <c r="A476" s="120"/>
      <c r="B476" s="40" t="s">
        <v>631</v>
      </c>
      <c r="C476" s="40" t="s">
        <v>5</v>
      </c>
      <c r="D476" s="90">
        <v>10</v>
      </c>
      <c r="E476" s="159"/>
      <c r="F476" s="145">
        <f t="shared" si="7"/>
        <v>0</v>
      </c>
    </row>
    <row r="477" spans="1:6" s="41" customFormat="1" ht="12.75">
      <c r="A477" s="120"/>
      <c r="B477" s="40"/>
      <c r="C477" s="40"/>
      <c r="D477" s="90"/>
      <c r="E477" s="159"/>
      <c r="F477" s="145">
        <f t="shared" si="7"/>
        <v>0</v>
      </c>
    </row>
    <row r="478" spans="1:6" s="63" customFormat="1" ht="12.75">
      <c r="A478" s="455"/>
      <c r="B478" s="62"/>
      <c r="C478" s="138"/>
      <c r="D478" s="124"/>
      <c r="E478" s="144"/>
      <c r="F478" s="145">
        <f t="shared" si="7"/>
        <v>0</v>
      </c>
    </row>
    <row r="479" spans="1:6" s="63" customFormat="1" ht="76.5">
      <c r="A479" s="455" t="s">
        <v>248</v>
      </c>
      <c r="B479" s="64" t="s">
        <v>230</v>
      </c>
      <c r="C479" s="138"/>
      <c r="D479" s="84"/>
      <c r="E479" s="144"/>
      <c r="F479" s="145">
        <f t="shared" si="7"/>
        <v>0</v>
      </c>
    </row>
    <row r="480" spans="1:6" s="63" customFormat="1" ht="12.75">
      <c r="A480" s="455"/>
      <c r="B480" s="65" t="s">
        <v>4</v>
      </c>
      <c r="C480" s="138" t="s">
        <v>5</v>
      </c>
      <c r="D480" s="84">
        <v>3250</v>
      </c>
      <c r="E480" s="144"/>
      <c r="F480" s="145">
        <f t="shared" si="7"/>
        <v>0</v>
      </c>
    </row>
    <row r="481" spans="1:6" s="63" customFormat="1" ht="12.75">
      <c r="A481" s="455"/>
      <c r="B481" s="65"/>
      <c r="C481" s="138"/>
      <c r="D481" s="84"/>
      <c r="E481" s="144"/>
      <c r="F481" s="145">
        <f t="shared" si="7"/>
        <v>0</v>
      </c>
    </row>
    <row r="482" spans="1:6" s="63" customFormat="1" ht="12.75">
      <c r="A482" s="455"/>
      <c r="B482" s="65"/>
      <c r="C482" s="138"/>
      <c r="D482" s="84"/>
      <c r="E482" s="144"/>
      <c r="F482" s="145">
        <f t="shared" si="7"/>
        <v>0</v>
      </c>
    </row>
    <row r="483" spans="1:6" s="63" customFormat="1" ht="153">
      <c r="A483" s="455" t="s">
        <v>249</v>
      </c>
      <c r="B483" s="64" t="s">
        <v>229</v>
      </c>
      <c r="C483" s="138"/>
      <c r="D483" s="84"/>
      <c r="E483" s="144"/>
      <c r="F483" s="145">
        <f t="shared" si="7"/>
        <v>0</v>
      </c>
    </row>
    <row r="484" spans="1:6" s="63" customFormat="1" ht="12.75">
      <c r="A484" s="455"/>
      <c r="B484" s="65"/>
      <c r="C484" s="138" t="s">
        <v>20</v>
      </c>
      <c r="D484" s="84">
        <v>470</v>
      </c>
      <c r="E484" s="144"/>
      <c r="F484" s="145">
        <f t="shared" si="7"/>
        <v>0</v>
      </c>
    </row>
    <row r="485" spans="1:6" s="63" customFormat="1" ht="12.75">
      <c r="A485" s="455"/>
      <c r="B485" s="65"/>
      <c r="C485" s="138"/>
      <c r="D485" s="84"/>
      <c r="E485" s="144"/>
      <c r="F485" s="145">
        <f t="shared" si="7"/>
        <v>0</v>
      </c>
    </row>
    <row r="486" spans="1:6" s="63" customFormat="1" ht="12.75">
      <c r="A486" s="455"/>
      <c r="B486" s="65"/>
      <c r="C486" s="138"/>
      <c r="D486" s="84"/>
      <c r="E486" s="144"/>
      <c r="F486" s="145">
        <f t="shared" si="7"/>
        <v>0</v>
      </c>
    </row>
    <row r="487" spans="1:6" s="63" customFormat="1" ht="140.25">
      <c r="A487" s="455" t="s">
        <v>250</v>
      </c>
      <c r="B487" s="58" t="s">
        <v>106</v>
      </c>
      <c r="C487" s="138"/>
      <c r="D487" s="84"/>
      <c r="E487" s="144"/>
      <c r="F487" s="145">
        <f t="shared" si="7"/>
        <v>0</v>
      </c>
    </row>
    <row r="488" spans="1:6" s="63" customFormat="1" ht="12.75">
      <c r="A488" s="455"/>
      <c r="B488" s="65" t="s">
        <v>55</v>
      </c>
      <c r="C488" s="138" t="s">
        <v>5</v>
      </c>
      <c r="D488" s="84">
        <v>470</v>
      </c>
      <c r="E488" s="144"/>
      <c r="F488" s="145">
        <f t="shared" si="7"/>
        <v>0</v>
      </c>
    </row>
    <row r="489" spans="1:6" s="63" customFormat="1" ht="12.75">
      <c r="A489" s="455"/>
      <c r="B489" s="65"/>
      <c r="C489" s="138"/>
      <c r="D489" s="84"/>
      <c r="E489" s="144"/>
      <c r="F489" s="145">
        <f t="shared" si="7"/>
        <v>0</v>
      </c>
    </row>
    <row r="490" spans="1:6" s="63" customFormat="1" ht="12.75">
      <c r="A490" s="455"/>
      <c r="B490" s="65"/>
      <c r="C490" s="138"/>
      <c r="D490" s="84"/>
      <c r="E490" s="144"/>
      <c r="F490" s="145">
        <f t="shared" si="7"/>
        <v>0</v>
      </c>
    </row>
    <row r="491" spans="1:113" s="50" customFormat="1" ht="165.75">
      <c r="A491" s="456" t="s">
        <v>251</v>
      </c>
      <c r="B491" s="201" t="s">
        <v>245</v>
      </c>
      <c r="C491" s="46"/>
      <c r="D491" s="92"/>
      <c r="E491" s="96"/>
      <c r="F491" s="145">
        <f t="shared" si="7"/>
        <v>0</v>
      </c>
      <c r="G491" s="202"/>
      <c r="H491" s="203"/>
      <c r="I491" s="106"/>
      <c r="K491" s="51"/>
      <c r="L491" s="51"/>
      <c r="M491" s="51"/>
      <c r="N491" s="51"/>
      <c r="O491" s="51"/>
      <c r="P491" s="51"/>
      <c r="Q491" s="51"/>
      <c r="R491" s="51"/>
      <c r="S491" s="51"/>
      <c r="T491" s="51"/>
      <c r="U491" s="51"/>
      <c r="V491" s="51"/>
      <c r="W491" s="51"/>
      <c r="X491" s="51"/>
      <c r="Y491" s="51"/>
      <c r="Z491" s="51"/>
      <c r="AA491" s="51"/>
      <c r="AB491" s="51"/>
      <c r="AC491" s="51"/>
      <c r="AD491" s="51"/>
      <c r="AE491" s="51"/>
      <c r="AF491" s="51"/>
      <c r="AG491" s="51"/>
      <c r="AH491" s="51"/>
      <c r="AI491" s="51"/>
      <c r="AJ491" s="51"/>
      <c r="AK491" s="51"/>
      <c r="AL491" s="51"/>
      <c r="AM491" s="51"/>
      <c r="AN491" s="51"/>
      <c r="AO491" s="51"/>
      <c r="AP491" s="51"/>
      <c r="AQ491" s="51"/>
      <c r="AR491" s="51"/>
      <c r="AS491" s="51"/>
      <c r="AT491" s="51"/>
      <c r="AU491" s="51"/>
      <c r="AV491" s="51"/>
      <c r="AW491" s="51"/>
      <c r="AX491" s="51"/>
      <c r="AY491" s="51"/>
      <c r="AZ491" s="51"/>
      <c r="BA491" s="51"/>
      <c r="BB491" s="51"/>
      <c r="BC491" s="51"/>
      <c r="BD491" s="51"/>
      <c r="BE491" s="51"/>
      <c r="BF491" s="51"/>
      <c r="BG491" s="51"/>
      <c r="BH491" s="51"/>
      <c r="BI491" s="51"/>
      <c r="BJ491" s="51"/>
      <c r="BK491" s="51"/>
      <c r="BL491" s="51"/>
      <c r="BM491" s="51"/>
      <c r="BN491" s="51"/>
      <c r="BO491" s="51"/>
      <c r="BP491" s="51"/>
      <c r="BQ491" s="51"/>
      <c r="BR491" s="51"/>
      <c r="BS491" s="51"/>
      <c r="BT491" s="51"/>
      <c r="BU491" s="51"/>
      <c r="BV491" s="51"/>
      <c r="BW491" s="51"/>
      <c r="BX491" s="51"/>
      <c r="BY491" s="51"/>
      <c r="BZ491" s="51"/>
      <c r="CA491" s="51"/>
      <c r="CB491" s="51"/>
      <c r="CC491" s="51"/>
      <c r="CD491" s="51"/>
      <c r="CE491" s="51"/>
      <c r="CF491" s="51"/>
      <c r="CG491" s="51"/>
      <c r="CH491" s="51"/>
      <c r="CI491" s="51"/>
      <c r="CJ491" s="51"/>
      <c r="CK491" s="51"/>
      <c r="CL491" s="51"/>
      <c r="CM491" s="51"/>
      <c r="CN491" s="51"/>
      <c r="CO491" s="51"/>
      <c r="CP491" s="51"/>
      <c r="CQ491" s="51"/>
      <c r="CR491" s="51"/>
      <c r="CS491" s="51"/>
      <c r="CT491" s="51"/>
      <c r="CU491" s="51"/>
      <c r="CV491" s="51"/>
      <c r="CW491" s="51"/>
      <c r="CX491" s="51"/>
      <c r="CY491" s="51"/>
      <c r="CZ491" s="51"/>
      <c r="DA491" s="51"/>
      <c r="DB491" s="51"/>
      <c r="DC491" s="51"/>
      <c r="DD491" s="51"/>
      <c r="DE491" s="51"/>
      <c r="DF491" s="51"/>
      <c r="DG491" s="51"/>
      <c r="DH491" s="51"/>
      <c r="DI491" s="51"/>
    </row>
    <row r="492" spans="1:110" s="50" customFormat="1" ht="12.75">
      <c r="A492" s="456" t="s">
        <v>39</v>
      </c>
      <c r="B492" s="100" t="s">
        <v>354</v>
      </c>
      <c r="C492" s="105"/>
      <c r="D492" s="92"/>
      <c r="E492" s="96"/>
      <c r="F492" s="145">
        <f t="shared" si="7"/>
        <v>0</v>
      </c>
      <c r="G492" s="97"/>
      <c r="H492" s="153"/>
      <c r="I492" s="51"/>
      <c r="J492" s="51"/>
      <c r="K492" s="51"/>
      <c r="L492" s="51"/>
      <c r="M492" s="51"/>
      <c r="N492" s="51"/>
      <c r="O492" s="51"/>
      <c r="P492" s="51"/>
      <c r="Q492" s="51"/>
      <c r="R492" s="51"/>
      <c r="S492" s="51"/>
      <c r="T492" s="51"/>
      <c r="U492" s="51"/>
      <c r="V492" s="51"/>
      <c r="W492" s="51"/>
      <c r="X492" s="51"/>
      <c r="Y492" s="51"/>
      <c r="Z492" s="51"/>
      <c r="AA492" s="51"/>
      <c r="AB492" s="51"/>
      <c r="AC492" s="51"/>
      <c r="AD492" s="51"/>
      <c r="AE492" s="51"/>
      <c r="AF492" s="51"/>
      <c r="AG492" s="51"/>
      <c r="AH492" s="51"/>
      <c r="AI492" s="51"/>
      <c r="AJ492" s="51"/>
      <c r="AK492" s="51"/>
      <c r="AL492" s="51"/>
      <c r="AM492" s="51"/>
      <c r="AN492" s="51"/>
      <c r="AO492" s="51"/>
      <c r="AP492" s="51"/>
      <c r="AQ492" s="51"/>
      <c r="AR492" s="51"/>
      <c r="AS492" s="51"/>
      <c r="AT492" s="51"/>
      <c r="AU492" s="51"/>
      <c r="AV492" s="51"/>
      <c r="AW492" s="51"/>
      <c r="AX492" s="51"/>
      <c r="AY492" s="51"/>
      <c r="AZ492" s="51"/>
      <c r="BA492" s="51"/>
      <c r="BB492" s="51"/>
      <c r="BC492" s="51"/>
      <c r="BD492" s="51"/>
      <c r="BE492" s="51"/>
      <c r="BF492" s="51"/>
      <c r="BG492" s="51"/>
      <c r="BH492" s="51"/>
      <c r="BI492" s="51"/>
      <c r="BJ492" s="51"/>
      <c r="BK492" s="51"/>
      <c r="BL492" s="51"/>
      <c r="BM492" s="51"/>
      <c r="BN492" s="51"/>
      <c r="BO492" s="51"/>
      <c r="BP492" s="51"/>
      <c r="BQ492" s="51"/>
      <c r="BR492" s="51"/>
      <c r="BS492" s="51"/>
      <c r="BT492" s="51"/>
      <c r="BU492" s="51"/>
      <c r="BV492" s="51"/>
      <c r="BW492" s="51"/>
      <c r="BX492" s="51"/>
      <c r="BY492" s="51"/>
      <c r="BZ492" s="51"/>
      <c r="CA492" s="51"/>
      <c r="CB492" s="51"/>
      <c r="CC492" s="51"/>
      <c r="CD492" s="51"/>
      <c r="CE492" s="51"/>
      <c r="CF492" s="51"/>
      <c r="CG492" s="51"/>
      <c r="CH492" s="51"/>
      <c r="CI492" s="51"/>
      <c r="CJ492" s="51"/>
      <c r="CK492" s="51"/>
      <c r="CL492" s="51"/>
      <c r="CM492" s="51"/>
      <c r="CN492" s="51"/>
      <c r="CO492" s="51"/>
      <c r="CP492" s="51"/>
      <c r="CQ492" s="51"/>
      <c r="CR492" s="51"/>
      <c r="CS492" s="51"/>
      <c r="CT492" s="51"/>
      <c r="CU492" s="51"/>
      <c r="CV492" s="51"/>
      <c r="CW492" s="51"/>
      <c r="CX492" s="51"/>
      <c r="CY492" s="51"/>
      <c r="CZ492" s="51"/>
      <c r="DA492" s="51"/>
      <c r="DB492" s="51"/>
      <c r="DC492" s="51"/>
      <c r="DD492" s="51"/>
      <c r="DE492" s="51"/>
      <c r="DF492" s="51"/>
    </row>
    <row r="493" spans="1:110" s="50" customFormat="1" ht="38.25">
      <c r="A493" s="456" t="s">
        <v>39</v>
      </c>
      <c r="B493" s="100" t="s">
        <v>236</v>
      </c>
      <c r="C493" s="105"/>
      <c r="D493" s="92"/>
      <c r="E493" s="96"/>
      <c r="F493" s="145">
        <f t="shared" si="7"/>
        <v>0</v>
      </c>
      <c r="G493" s="97"/>
      <c r="H493" s="153"/>
      <c r="I493" s="51"/>
      <c r="J493" s="51"/>
      <c r="K493" s="51"/>
      <c r="L493" s="51"/>
      <c r="M493" s="51"/>
      <c r="N493" s="51"/>
      <c r="O493" s="51"/>
      <c r="P493" s="51"/>
      <c r="Q493" s="51"/>
      <c r="R493" s="51"/>
      <c r="S493" s="51"/>
      <c r="T493" s="51"/>
      <c r="U493" s="51"/>
      <c r="V493" s="51"/>
      <c r="W493" s="51"/>
      <c r="X493" s="51"/>
      <c r="Y493" s="51"/>
      <c r="Z493" s="51"/>
      <c r="AA493" s="51"/>
      <c r="AB493" s="51"/>
      <c r="AC493" s="51"/>
      <c r="AD493" s="51"/>
      <c r="AE493" s="51"/>
      <c r="AF493" s="51"/>
      <c r="AG493" s="51"/>
      <c r="AH493" s="51"/>
      <c r="AI493" s="51"/>
      <c r="AJ493" s="51"/>
      <c r="AK493" s="51"/>
      <c r="AL493" s="51"/>
      <c r="AM493" s="51"/>
      <c r="AN493" s="51"/>
      <c r="AO493" s="51"/>
      <c r="AP493" s="51"/>
      <c r="AQ493" s="51"/>
      <c r="AR493" s="51"/>
      <c r="AS493" s="51"/>
      <c r="AT493" s="51"/>
      <c r="AU493" s="51"/>
      <c r="AV493" s="51"/>
      <c r="AW493" s="51"/>
      <c r="AX493" s="51"/>
      <c r="AY493" s="51"/>
      <c r="AZ493" s="51"/>
      <c r="BA493" s="51"/>
      <c r="BB493" s="51"/>
      <c r="BC493" s="51"/>
      <c r="BD493" s="51"/>
      <c r="BE493" s="51"/>
      <c r="BF493" s="51"/>
      <c r="BG493" s="51"/>
      <c r="BH493" s="51"/>
      <c r="BI493" s="51"/>
      <c r="BJ493" s="51"/>
      <c r="BK493" s="51"/>
      <c r="BL493" s="51"/>
      <c r="BM493" s="51"/>
      <c r="BN493" s="51"/>
      <c r="BO493" s="51"/>
      <c r="BP493" s="51"/>
      <c r="BQ493" s="51"/>
      <c r="BR493" s="51"/>
      <c r="BS493" s="51"/>
      <c r="BT493" s="51"/>
      <c r="BU493" s="51"/>
      <c r="BV493" s="51"/>
      <c r="BW493" s="51"/>
      <c r="BX493" s="51"/>
      <c r="BY493" s="51"/>
      <c r="BZ493" s="51"/>
      <c r="CA493" s="51"/>
      <c r="CB493" s="51"/>
      <c r="CC493" s="51"/>
      <c r="CD493" s="51"/>
      <c r="CE493" s="51"/>
      <c r="CF493" s="51"/>
      <c r="CG493" s="51"/>
      <c r="CH493" s="51"/>
      <c r="CI493" s="51"/>
      <c r="CJ493" s="51"/>
      <c r="CK493" s="51"/>
      <c r="CL493" s="51"/>
      <c r="CM493" s="51"/>
      <c r="CN493" s="51"/>
      <c r="CO493" s="51"/>
      <c r="CP493" s="51"/>
      <c r="CQ493" s="51"/>
      <c r="CR493" s="51"/>
      <c r="CS493" s="51"/>
      <c r="CT493" s="51"/>
      <c r="CU493" s="51"/>
      <c r="CV493" s="51"/>
      <c r="CW493" s="51"/>
      <c r="CX493" s="51"/>
      <c r="CY493" s="51"/>
      <c r="CZ493" s="51"/>
      <c r="DA493" s="51"/>
      <c r="DB493" s="51"/>
      <c r="DC493" s="51"/>
      <c r="DD493" s="51"/>
      <c r="DE493" s="51"/>
      <c r="DF493" s="51"/>
    </row>
    <row r="494" spans="1:110" s="50" customFormat="1" ht="12.75">
      <c r="A494" s="456"/>
      <c r="B494" s="100" t="s">
        <v>634</v>
      </c>
      <c r="C494" s="105" t="s">
        <v>3</v>
      </c>
      <c r="D494" s="92">
        <v>1</v>
      </c>
      <c r="E494" s="96"/>
      <c r="F494" s="145">
        <f t="shared" si="7"/>
        <v>0</v>
      </c>
      <c r="I494" s="51"/>
      <c r="J494" s="51"/>
      <c r="K494" s="51"/>
      <c r="L494" s="51"/>
      <c r="M494" s="51"/>
      <c r="N494" s="51"/>
      <c r="O494" s="51"/>
      <c r="P494" s="51"/>
      <c r="Q494" s="51"/>
      <c r="R494" s="51"/>
      <c r="S494" s="51"/>
      <c r="T494" s="51"/>
      <c r="U494" s="51"/>
      <c r="V494" s="51"/>
      <c r="W494" s="51"/>
      <c r="X494" s="51"/>
      <c r="Y494" s="51"/>
      <c r="Z494" s="51"/>
      <c r="AA494" s="51"/>
      <c r="AB494" s="51"/>
      <c r="AC494" s="51"/>
      <c r="AD494" s="51"/>
      <c r="AE494" s="51"/>
      <c r="AF494" s="51"/>
      <c r="AG494" s="51"/>
      <c r="AH494" s="51"/>
      <c r="AI494" s="51"/>
      <c r="AJ494" s="51"/>
      <c r="AK494" s="51"/>
      <c r="AL494" s="51"/>
      <c r="AM494" s="51"/>
      <c r="AN494" s="51"/>
      <c r="AO494" s="51"/>
      <c r="AP494" s="51"/>
      <c r="AQ494" s="51"/>
      <c r="AR494" s="51"/>
      <c r="AS494" s="51"/>
      <c r="AT494" s="51"/>
      <c r="AU494" s="51"/>
      <c r="AV494" s="51"/>
      <c r="AW494" s="51"/>
      <c r="AX494" s="51"/>
      <c r="AY494" s="51"/>
      <c r="AZ494" s="51"/>
      <c r="BA494" s="51"/>
      <c r="BB494" s="51"/>
      <c r="BC494" s="51"/>
      <c r="BD494" s="51"/>
      <c r="BE494" s="51"/>
      <c r="BF494" s="51"/>
      <c r="BG494" s="51"/>
      <c r="BH494" s="51"/>
      <c r="BI494" s="51"/>
      <c r="BJ494" s="51"/>
      <c r="BK494" s="51"/>
      <c r="BL494" s="51"/>
      <c r="BM494" s="51"/>
      <c r="BN494" s="51"/>
      <c r="BO494" s="51"/>
      <c r="BP494" s="51"/>
      <c r="BQ494" s="51"/>
      <c r="BR494" s="51"/>
      <c r="BS494" s="51"/>
      <c r="BT494" s="51"/>
      <c r="BU494" s="51"/>
      <c r="BV494" s="51"/>
      <c r="BW494" s="51"/>
      <c r="BX494" s="51"/>
      <c r="BY494" s="51"/>
      <c r="BZ494" s="51"/>
      <c r="CA494" s="51"/>
      <c r="CB494" s="51"/>
      <c r="CC494" s="51"/>
      <c r="CD494" s="51"/>
      <c r="CE494" s="51"/>
      <c r="CF494" s="51"/>
      <c r="CG494" s="51"/>
      <c r="CH494" s="51"/>
      <c r="CI494" s="51"/>
      <c r="CJ494" s="51"/>
      <c r="CK494" s="51"/>
      <c r="CL494" s="51"/>
      <c r="CM494" s="51"/>
      <c r="CN494" s="51"/>
      <c r="CO494" s="51"/>
      <c r="CP494" s="51"/>
      <c r="CQ494" s="51"/>
      <c r="CR494" s="51"/>
      <c r="CS494" s="51"/>
      <c r="CT494" s="51"/>
      <c r="CU494" s="51"/>
      <c r="CV494" s="51"/>
      <c r="CW494" s="51"/>
      <c r="CX494" s="51"/>
      <c r="CY494" s="51"/>
      <c r="CZ494" s="51"/>
      <c r="DA494" s="51"/>
      <c r="DB494" s="51"/>
      <c r="DC494" s="51"/>
      <c r="DD494" s="51"/>
      <c r="DE494" s="51"/>
      <c r="DF494" s="51"/>
    </row>
    <row r="495" spans="1:110" s="50" customFormat="1" ht="12.75">
      <c r="A495" s="456"/>
      <c r="B495" s="100" t="s">
        <v>237</v>
      </c>
      <c r="C495" s="105" t="s">
        <v>3</v>
      </c>
      <c r="D495" s="92">
        <v>2</v>
      </c>
      <c r="E495" s="96"/>
      <c r="F495" s="145">
        <f t="shared" si="7"/>
        <v>0</v>
      </c>
      <c r="I495" s="51"/>
      <c r="J495" s="51"/>
      <c r="K495" s="51"/>
      <c r="L495" s="51"/>
      <c r="M495" s="51"/>
      <c r="N495" s="51"/>
      <c r="O495" s="51"/>
      <c r="P495" s="51"/>
      <c r="Q495" s="51"/>
      <c r="R495" s="51"/>
      <c r="S495" s="51"/>
      <c r="T495" s="51"/>
      <c r="U495" s="51"/>
      <c r="V495" s="51"/>
      <c r="W495" s="51"/>
      <c r="X495" s="51"/>
      <c r="Y495" s="51"/>
      <c r="Z495" s="51"/>
      <c r="AA495" s="51"/>
      <c r="AB495" s="51"/>
      <c r="AC495" s="51"/>
      <c r="AD495" s="51"/>
      <c r="AE495" s="51"/>
      <c r="AF495" s="51"/>
      <c r="AG495" s="51"/>
      <c r="AH495" s="51"/>
      <c r="AI495" s="51"/>
      <c r="AJ495" s="51"/>
      <c r="AK495" s="51"/>
      <c r="AL495" s="51"/>
      <c r="AM495" s="51"/>
      <c r="AN495" s="51"/>
      <c r="AO495" s="51"/>
      <c r="AP495" s="51"/>
      <c r="AQ495" s="51"/>
      <c r="AR495" s="51"/>
      <c r="AS495" s="51"/>
      <c r="AT495" s="51"/>
      <c r="AU495" s="51"/>
      <c r="AV495" s="51"/>
      <c r="AW495" s="51"/>
      <c r="AX495" s="51"/>
      <c r="AY495" s="51"/>
      <c r="AZ495" s="51"/>
      <c r="BA495" s="51"/>
      <c r="BB495" s="51"/>
      <c r="BC495" s="51"/>
      <c r="BD495" s="51"/>
      <c r="BE495" s="51"/>
      <c r="BF495" s="51"/>
      <c r="BG495" s="51"/>
      <c r="BH495" s="51"/>
      <c r="BI495" s="51"/>
      <c r="BJ495" s="51"/>
      <c r="BK495" s="51"/>
      <c r="BL495" s="51"/>
      <c r="BM495" s="51"/>
      <c r="BN495" s="51"/>
      <c r="BO495" s="51"/>
      <c r="BP495" s="51"/>
      <c r="BQ495" s="51"/>
      <c r="BR495" s="51"/>
      <c r="BS495" s="51"/>
      <c r="BT495" s="51"/>
      <c r="BU495" s="51"/>
      <c r="BV495" s="51"/>
      <c r="BW495" s="51"/>
      <c r="BX495" s="51"/>
      <c r="BY495" s="51"/>
      <c r="BZ495" s="51"/>
      <c r="CA495" s="51"/>
      <c r="CB495" s="51"/>
      <c r="CC495" s="51"/>
      <c r="CD495" s="51"/>
      <c r="CE495" s="51"/>
      <c r="CF495" s="51"/>
      <c r="CG495" s="51"/>
      <c r="CH495" s="51"/>
      <c r="CI495" s="51"/>
      <c r="CJ495" s="51"/>
      <c r="CK495" s="51"/>
      <c r="CL495" s="51"/>
      <c r="CM495" s="51"/>
      <c r="CN495" s="51"/>
      <c r="CO495" s="51"/>
      <c r="CP495" s="51"/>
      <c r="CQ495" s="51"/>
      <c r="CR495" s="51"/>
      <c r="CS495" s="51"/>
      <c r="CT495" s="51"/>
      <c r="CU495" s="51"/>
      <c r="CV495" s="51"/>
      <c r="CW495" s="51"/>
      <c r="CX495" s="51"/>
      <c r="CY495" s="51"/>
      <c r="CZ495" s="51"/>
      <c r="DA495" s="51"/>
      <c r="DB495" s="51"/>
      <c r="DC495" s="51"/>
      <c r="DD495" s="51"/>
      <c r="DE495" s="51"/>
      <c r="DF495" s="51"/>
    </row>
    <row r="496" spans="1:110" s="50" customFormat="1" ht="12.75">
      <c r="A496" s="456"/>
      <c r="B496" s="100" t="s">
        <v>633</v>
      </c>
      <c r="C496" s="105" t="s">
        <v>3</v>
      </c>
      <c r="D496" s="92">
        <v>1</v>
      </c>
      <c r="E496" s="96"/>
      <c r="F496" s="145">
        <f t="shared" si="7"/>
        <v>0</v>
      </c>
      <c r="I496" s="51"/>
      <c r="J496" s="51"/>
      <c r="K496" s="51"/>
      <c r="L496" s="51"/>
      <c r="M496" s="51"/>
      <c r="N496" s="51"/>
      <c r="O496" s="51"/>
      <c r="P496" s="51"/>
      <c r="Q496" s="51"/>
      <c r="R496" s="51"/>
      <c r="S496" s="51"/>
      <c r="T496" s="51"/>
      <c r="U496" s="51"/>
      <c r="V496" s="51"/>
      <c r="W496" s="51"/>
      <c r="X496" s="51"/>
      <c r="Y496" s="51"/>
      <c r="Z496" s="51"/>
      <c r="AA496" s="51"/>
      <c r="AB496" s="51"/>
      <c r="AC496" s="51"/>
      <c r="AD496" s="51"/>
      <c r="AE496" s="51"/>
      <c r="AF496" s="51"/>
      <c r="AG496" s="51"/>
      <c r="AH496" s="51"/>
      <c r="AI496" s="51"/>
      <c r="AJ496" s="51"/>
      <c r="AK496" s="51"/>
      <c r="AL496" s="51"/>
      <c r="AM496" s="51"/>
      <c r="AN496" s="51"/>
      <c r="AO496" s="51"/>
      <c r="AP496" s="51"/>
      <c r="AQ496" s="51"/>
      <c r="AR496" s="51"/>
      <c r="AS496" s="51"/>
      <c r="AT496" s="51"/>
      <c r="AU496" s="51"/>
      <c r="AV496" s="51"/>
      <c r="AW496" s="51"/>
      <c r="AX496" s="51"/>
      <c r="AY496" s="51"/>
      <c r="AZ496" s="51"/>
      <c r="BA496" s="51"/>
      <c r="BB496" s="51"/>
      <c r="BC496" s="51"/>
      <c r="BD496" s="51"/>
      <c r="BE496" s="51"/>
      <c r="BF496" s="51"/>
      <c r="BG496" s="51"/>
      <c r="BH496" s="51"/>
      <c r="BI496" s="51"/>
      <c r="BJ496" s="51"/>
      <c r="BK496" s="51"/>
      <c r="BL496" s="51"/>
      <c r="BM496" s="51"/>
      <c r="BN496" s="51"/>
      <c r="BO496" s="51"/>
      <c r="BP496" s="51"/>
      <c r="BQ496" s="51"/>
      <c r="BR496" s="51"/>
      <c r="BS496" s="51"/>
      <c r="BT496" s="51"/>
      <c r="BU496" s="51"/>
      <c r="BV496" s="51"/>
      <c r="BW496" s="51"/>
      <c r="BX496" s="51"/>
      <c r="BY496" s="51"/>
      <c r="BZ496" s="51"/>
      <c r="CA496" s="51"/>
      <c r="CB496" s="51"/>
      <c r="CC496" s="51"/>
      <c r="CD496" s="51"/>
      <c r="CE496" s="51"/>
      <c r="CF496" s="51"/>
      <c r="CG496" s="51"/>
      <c r="CH496" s="51"/>
      <c r="CI496" s="51"/>
      <c r="CJ496" s="51"/>
      <c r="CK496" s="51"/>
      <c r="CL496" s="51"/>
      <c r="CM496" s="51"/>
      <c r="CN496" s="51"/>
      <c r="CO496" s="51"/>
      <c r="CP496" s="51"/>
      <c r="CQ496" s="51"/>
      <c r="CR496" s="51"/>
      <c r="CS496" s="51"/>
      <c r="CT496" s="51"/>
      <c r="CU496" s="51"/>
      <c r="CV496" s="51"/>
      <c r="CW496" s="51"/>
      <c r="CX496" s="51"/>
      <c r="CY496" s="51"/>
      <c r="CZ496" s="51"/>
      <c r="DA496" s="51"/>
      <c r="DB496" s="51"/>
      <c r="DC496" s="51"/>
      <c r="DD496" s="51"/>
      <c r="DE496" s="51"/>
      <c r="DF496" s="51"/>
    </row>
    <row r="497" spans="1:110" s="50" customFormat="1" ht="12.75">
      <c r="A497" s="456"/>
      <c r="B497" s="100" t="s">
        <v>632</v>
      </c>
      <c r="C497" s="105" t="s">
        <v>3</v>
      </c>
      <c r="D497" s="92">
        <v>1</v>
      </c>
      <c r="E497" s="96"/>
      <c r="F497" s="145">
        <f t="shared" si="7"/>
        <v>0</v>
      </c>
      <c r="I497" s="51"/>
      <c r="J497" s="51"/>
      <c r="K497" s="51"/>
      <c r="L497" s="51"/>
      <c r="M497" s="51"/>
      <c r="N497" s="51"/>
      <c r="O497" s="51"/>
      <c r="P497" s="51"/>
      <c r="Q497" s="51"/>
      <c r="R497" s="51"/>
      <c r="S497" s="51"/>
      <c r="T497" s="51"/>
      <c r="U497" s="51"/>
      <c r="V497" s="51"/>
      <c r="W497" s="51"/>
      <c r="X497" s="51"/>
      <c r="Y497" s="51"/>
      <c r="Z497" s="51"/>
      <c r="AA497" s="51"/>
      <c r="AB497" s="51"/>
      <c r="AC497" s="51"/>
      <c r="AD497" s="51"/>
      <c r="AE497" s="51"/>
      <c r="AF497" s="51"/>
      <c r="AG497" s="51"/>
      <c r="AH497" s="51"/>
      <c r="AI497" s="51"/>
      <c r="AJ497" s="51"/>
      <c r="AK497" s="51"/>
      <c r="AL497" s="51"/>
      <c r="AM497" s="51"/>
      <c r="AN497" s="51"/>
      <c r="AO497" s="51"/>
      <c r="AP497" s="51"/>
      <c r="AQ497" s="51"/>
      <c r="AR497" s="51"/>
      <c r="AS497" s="51"/>
      <c r="AT497" s="51"/>
      <c r="AU497" s="51"/>
      <c r="AV497" s="51"/>
      <c r="AW497" s="51"/>
      <c r="AX497" s="51"/>
      <c r="AY497" s="51"/>
      <c r="AZ497" s="51"/>
      <c r="BA497" s="51"/>
      <c r="BB497" s="51"/>
      <c r="BC497" s="51"/>
      <c r="BD497" s="51"/>
      <c r="BE497" s="51"/>
      <c r="BF497" s="51"/>
      <c r="BG497" s="51"/>
      <c r="BH497" s="51"/>
      <c r="BI497" s="51"/>
      <c r="BJ497" s="51"/>
      <c r="BK497" s="51"/>
      <c r="BL497" s="51"/>
      <c r="BM497" s="51"/>
      <c r="BN497" s="51"/>
      <c r="BO497" s="51"/>
      <c r="BP497" s="51"/>
      <c r="BQ497" s="51"/>
      <c r="BR497" s="51"/>
      <c r="BS497" s="51"/>
      <c r="BT497" s="51"/>
      <c r="BU497" s="51"/>
      <c r="BV497" s="51"/>
      <c r="BW497" s="51"/>
      <c r="BX497" s="51"/>
      <c r="BY497" s="51"/>
      <c r="BZ497" s="51"/>
      <c r="CA497" s="51"/>
      <c r="CB497" s="51"/>
      <c r="CC497" s="51"/>
      <c r="CD497" s="51"/>
      <c r="CE497" s="51"/>
      <c r="CF497" s="51"/>
      <c r="CG497" s="51"/>
      <c r="CH497" s="51"/>
      <c r="CI497" s="51"/>
      <c r="CJ497" s="51"/>
      <c r="CK497" s="51"/>
      <c r="CL497" s="51"/>
      <c r="CM497" s="51"/>
      <c r="CN497" s="51"/>
      <c r="CO497" s="51"/>
      <c r="CP497" s="51"/>
      <c r="CQ497" s="51"/>
      <c r="CR497" s="51"/>
      <c r="CS497" s="51"/>
      <c r="CT497" s="51"/>
      <c r="CU497" s="51"/>
      <c r="CV497" s="51"/>
      <c r="CW497" s="51"/>
      <c r="CX497" s="51"/>
      <c r="CY497" s="51"/>
      <c r="CZ497" s="51"/>
      <c r="DA497" s="51"/>
      <c r="DB497" s="51"/>
      <c r="DC497" s="51"/>
      <c r="DD497" s="51"/>
      <c r="DE497" s="51"/>
      <c r="DF497" s="51"/>
    </row>
    <row r="498" spans="1:110" s="50" customFormat="1" ht="12.75">
      <c r="A498" s="456"/>
      <c r="B498" s="100" t="s">
        <v>636</v>
      </c>
      <c r="C498" s="105" t="s">
        <v>3</v>
      </c>
      <c r="D498" s="92">
        <v>1</v>
      </c>
      <c r="E498" s="96"/>
      <c r="F498" s="145">
        <f t="shared" si="7"/>
        <v>0</v>
      </c>
      <c r="I498" s="51"/>
      <c r="J498" s="51"/>
      <c r="K498" s="51"/>
      <c r="L498" s="51"/>
      <c r="M498" s="51"/>
      <c r="N498" s="51"/>
      <c r="O498" s="51"/>
      <c r="P498" s="51"/>
      <c r="Q498" s="51"/>
      <c r="R498" s="51"/>
      <c r="S498" s="51"/>
      <c r="T498" s="51"/>
      <c r="U498" s="51"/>
      <c r="V498" s="51"/>
      <c r="W498" s="51"/>
      <c r="X498" s="51"/>
      <c r="Y498" s="51"/>
      <c r="Z498" s="51"/>
      <c r="AA498" s="51"/>
      <c r="AB498" s="51"/>
      <c r="AC498" s="51"/>
      <c r="AD498" s="51"/>
      <c r="AE498" s="51"/>
      <c r="AF498" s="51"/>
      <c r="AG498" s="51"/>
      <c r="AH498" s="51"/>
      <c r="AI498" s="51"/>
      <c r="AJ498" s="51"/>
      <c r="AK498" s="51"/>
      <c r="AL498" s="51"/>
      <c r="AM498" s="51"/>
      <c r="AN498" s="51"/>
      <c r="AO498" s="51"/>
      <c r="AP498" s="51"/>
      <c r="AQ498" s="51"/>
      <c r="AR498" s="51"/>
      <c r="AS498" s="51"/>
      <c r="AT498" s="51"/>
      <c r="AU498" s="51"/>
      <c r="AV498" s="51"/>
      <c r="AW498" s="51"/>
      <c r="AX498" s="51"/>
      <c r="AY498" s="51"/>
      <c r="AZ498" s="51"/>
      <c r="BA498" s="51"/>
      <c r="BB498" s="51"/>
      <c r="BC498" s="51"/>
      <c r="BD498" s="51"/>
      <c r="BE498" s="51"/>
      <c r="BF498" s="51"/>
      <c r="BG498" s="51"/>
      <c r="BH498" s="51"/>
      <c r="BI498" s="51"/>
      <c r="BJ498" s="51"/>
      <c r="BK498" s="51"/>
      <c r="BL498" s="51"/>
      <c r="BM498" s="51"/>
      <c r="BN498" s="51"/>
      <c r="BO498" s="51"/>
      <c r="BP498" s="51"/>
      <c r="BQ498" s="51"/>
      <c r="BR498" s="51"/>
      <c r="BS498" s="51"/>
      <c r="BT498" s="51"/>
      <c r="BU498" s="51"/>
      <c r="BV498" s="51"/>
      <c r="BW498" s="51"/>
      <c r="BX498" s="51"/>
      <c r="BY498" s="51"/>
      <c r="BZ498" s="51"/>
      <c r="CA498" s="51"/>
      <c r="CB498" s="51"/>
      <c r="CC498" s="51"/>
      <c r="CD498" s="51"/>
      <c r="CE498" s="51"/>
      <c r="CF498" s="51"/>
      <c r="CG498" s="51"/>
      <c r="CH498" s="51"/>
      <c r="CI498" s="51"/>
      <c r="CJ498" s="51"/>
      <c r="CK498" s="51"/>
      <c r="CL498" s="51"/>
      <c r="CM498" s="51"/>
      <c r="CN498" s="51"/>
      <c r="CO498" s="51"/>
      <c r="CP498" s="51"/>
      <c r="CQ498" s="51"/>
      <c r="CR498" s="51"/>
      <c r="CS498" s="51"/>
      <c r="CT498" s="51"/>
      <c r="CU498" s="51"/>
      <c r="CV498" s="51"/>
      <c r="CW498" s="51"/>
      <c r="CX498" s="51"/>
      <c r="CY498" s="51"/>
      <c r="CZ498" s="51"/>
      <c r="DA498" s="51"/>
      <c r="DB498" s="51"/>
      <c r="DC498" s="51"/>
      <c r="DD498" s="51"/>
      <c r="DE498" s="51"/>
      <c r="DF498" s="51"/>
    </row>
    <row r="499" spans="1:10" s="210" customFormat="1" ht="12.75">
      <c r="A499" s="452"/>
      <c r="B499" s="204"/>
      <c r="C499" s="136"/>
      <c r="D499" s="37"/>
      <c r="E499" s="205"/>
      <c r="F499" s="145">
        <f t="shared" si="7"/>
        <v>0</v>
      </c>
      <c r="G499" s="206"/>
      <c r="H499" s="207"/>
      <c r="I499" s="208"/>
      <c r="J499" s="209"/>
    </row>
    <row r="500" spans="1:110" s="50" customFormat="1" ht="12.75">
      <c r="A500" s="456"/>
      <c r="B500" s="95"/>
      <c r="C500" s="105"/>
      <c r="D500" s="92"/>
      <c r="E500" s="96"/>
      <c r="F500" s="145">
        <f t="shared" si="7"/>
        <v>0</v>
      </c>
      <c r="I500" s="51"/>
      <c r="J500" s="51"/>
      <c r="K500" s="51"/>
      <c r="L500" s="51"/>
      <c r="M500" s="51"/>
      <c r="N500" s="51"/>
      <c r="O500" s="51"/>
      <c r="P500" s="51"/>
      <c r="Q500" s="51"/>
      <c r="R500" s="51"/>
      <c r="S500" s="51"/>
      <c r="T500" s="51"/>
      <c r="U500" s="51"/>
      <c r="V500" s="51"/>
      <c r="W500" s="51"/>
      <c r="X500" s="51"/>
      <c r="Y500" s="51"/>
      <c r="Z500" s="51"/>
      <c r="AA500" s="51"/>
      <c r="AB500" s="51"/>
      <c r="AC500" s="51"/>
      <c r="AD500" s="51"/>
      <c r="AE500" s="51"/>
      <c r="AF500" s="51"/>
      <c r="AG500" s="51"/>
      <c r="AH500" s="51"/>
      <c r="AI500" s="51"/>
      <c r="AJ500" s="51"/>
      <c r="AK500" s="51"/>
      <c r="AL500" s="51"/>
      <c r="AM500" s="51"/>
      <c r="AN500" s="51"/>
      <c r="AO500" s="51"/>
      <c r="AP500" s="51"/>
      <c r="AQ500" s="51"/>
      <c r="AR500" s="51"/>
      <c r="AS500" s="51"/>
      <c r="AT500" s="51"/>
      <c r="AU500" s="51"/>
      <c r="AV500" s="51"/>
      <c r="AW500" s="51"/>
      <c r="AX500" s="51"/>
      <c r="AY500" s="51"/>
      <c r="AZ500" s="51"/>
      <c r="BA500" s="51"/>
      <c r="BB500" s="51"/>
      <c r="BC500" s="51"/>
      <c r="BD500" s="51"/>
      <c r="BE500" s="51"/>
      <c r="BF500" s="51"/>
      <c r="BG500" s="51"/>
      <c r="BH500" s="51"/>
      <c r="BI500" s="51"/>
      <c r="BJ500" s="51"/>
      <c r="BK500" s="51"/>
      <c r="BL500" s="51"/>
      <c r="BM500" s="51"/>
      <c r="BN500" s="51"/>
      <c r="BO500" s="51"/>
      <c r="BP500" s="51"/>
      <c r="BQ500" s="51"/>
      <c r="BR500" s="51"/>
      <c r="BS500" s="51"/>
      <c r="BT500" s="51"/>
      <c r="BU500" s="51"/>
      <c r="BV500" s="51"/>
      <c r="BW500" s="51"/>
      <c r="BX500" s="51"/>
      <c r="BY500" s="51"/>
      <c r="BZ500" s="51"/>
      <c r="CA500" s="51"/>
      <c r="CB500" s="51"/>
      <c r="CC500" s="51"/>
      <c r="CD500" s="51"/>
      <c r="CE500" s="51"/>
      <c r="CF500" s="51"/>
      <c r="CG500" s="51"/>
      <c r="CH500" s="51"/>
      <c r="CI500" s="51"/>
      <c r="CJ500" s="51"/>
      <c r="CK500" s="51"/>
      <c r="CL500" s="51"/>
      <c r="CM500" s="51"/>
      <c r="CN500" s="51"/>
      <c r="CO500" s="51"/>
      <c r="CP500" s="51"/>
      <c r="CQ500" s="51"/>
      <c r="CR500" s="51"/>
      <c r="CS500" s="51"/>
      <c r="CT500" s="51"/>
      <c r="CU500" s="51"/>
      <c r="CV500" s="51"/>
      <c r="CW500" s="51"/>
      <c r="CX500" s="51"/>
      <c r="CY500" s="51"/>
      <c r="CZ500" s="51"/>
      <c r="DA500" s="51"/>
      <c r="DB500" s="51"/>
      <c r="DC500" s="51"/>
      <c r="DD500" s="51"/>
      <c r="DE500" s="51"/>
      <c r="DF500" s="51"/>
    </row>
    <row r="501" spans="1:110" s="50" customFormat="1" ht="38.25">
      <c r="A501" s="456" t="s">
        <v>252</v>
      </c>
      <c r="B501" s="95" t="s">
        <v>246</v>
      </c>
      <c r="C501" s="105"/>
      <c r="D501" s="92"/>
      <c r="E501" s="96"/>
      <c r="F501" s="145">
        <f t="shared" si="7"/>
        <v>0</v>
      </c>
      <c r="I501" s="51"/>
      <c r="J501" s="51"/>
      <c r="K501" s="51"/>
      <c r="L501" s="51"/>
      <c r="M501" s="51"/>
      <c r="N501" s="51"/>
      <c r="O501" s="51"/>
      <c r="P501" s="51"/>
      <c r="Q501" s="51"/>
      <c r="R501" s="51"/>
      <c r="S501" s="51"/>
      <c r="T501" s="51"/>
      <c r="U501" s="51"/>
      <c r="V501" s="51"/>
      <c r="W501" s="51"/>
      <c r="X501" s="51"/>
      <c r="Y501" s="51"/>
      <c r="Z501" s="51"/>
      <c r="AA501" s="51"/>
      <c r="AB501" s="51"/>
      <c r="AC501" s="51"/>
      <c r="AD501" s="51"/>
      <c r="AE501" s="51"/>
      <c r="AF501" s="51"/>
      <c r="AG501" s="51"/>
      <c r="AH501" s="51"/>
      <c r="AI501" s="51"/>
      <c r="AJ501" s="51"/>
      <c r="AK501" s="51"/>
      <c r="AL501" s="51"/>
      <c r="AM501" s="51"/>
      <c r="AN501" s="51"/>
      <c r="AO501" s="51"/>
      <c r="AP501" s="51"/>
      <c r="AQ501" s="51"/>
      <c r="AR501" s="51"/>
      <c r="AS501" s="51"/>
      <c r="AT501" s="51"/>
      <c r="AU501" s="51"/>
      <c r="AV501" s="51"/>
      <c r="AW501" s="51"/>
      <c r="AX501" s="51"/>
      <c r="AY501" s="51"/>
      <c r="AZ501" s="51"/>
      <c r="BA501" s="51"/>
      <c r="BB501" s="51"/>
      <c r="BC501" s="51"/>
      <c r="BD501" s="51"/>
      <c r="BE501" s="51"/>
      <c r="BF501" s="51"/>
      <c r="BG501" s="51"/>
      <c r="BH501" s="51"/>
      <c r="BI501" s="51"/>
      <c r="BJ501" s="51"/>
      <c r="BK501" s="51"/>
      <c r="BL501" s="51"/>
      <c r="BM501" s="51"/>
      <c r="BN501" s="51"/>
      <c r="BO501" s="51"/>
      <c r="BP501" s="51"/>
      <c r="BQ501" s="51"/>
      <c r="BR501" s="51"/>
      <c r="BS501" s="51"/>
      <c r="BT501" s="51"/>
      <c r="BU501" s="51"/>
      <c r="BV501" s="51"/>
      <c r="BW501" s="51"/>
      <c r="BX501" s="51"/>
      <c r="BY501" s="51"/>
      <c r="BZ501" s="51"/>
      <c r="CA501" s="51"/>
      <c r="CB501" s="51"/>
      <c r="CC501" s="51"/>
      <c r="CD501" s="51"/>
      <c r="CE501" s="51"/>
      <c r="CF501" s="51"/>
      <c r="CG501" s="51"/>
      <c r="CH501" s="51"/>
      <c r="CI501" s="51"/>
      <c r="CJ501" s="51"/>
      <c r="CK501" s="51"/>
      <c r="CL501" s="51"/>
      <c r="CM501" s="51"/>
      <c r="CN501" s="51"/>
      <c r="CO501" s="51"/>
      <c r="CP501" s="51"/>
      <c r="CQ501" s="51"/>
      <c r="CR501" s="51"/>
      <c r="CS501" s="51"/>
      <c r="CT501" s="51"/>
      <c r="CU501" s="51"/>
      <c r="CV501" s="51"/>
      <c r="CW501" s="51"/>
      <c r="CX501" s="51"/>
      <c r="CY501" s="51"/>
      <c r="CZ501" s="51"/>
      <c r="DA501" s="51"/>
      <c r="DB501" s="51"/>
      <c r="DC501" s="51"/>
      <c r="DD501" s="51"/>
      <c r="DE501" s="51"/>
      <c r="DF501" s="51"/>
    </row>
    <row r="502" spans="1:110" s="50" customFormat="1" ht="12.75">
      <c r="A502" s="456"/>
      <c r="B502" s="95" t="s">
        <v>635</v>
      </c>
      <c r="C502" s="105" t="s">
        <v>2</v>
      </c>
      <c r="D502" s="92">
        <v>1</v>
      </c>
      <c r="E502" s="96"/>
      <c r="F502" s="145">
        <f t="shared" si="7"/>
        <v>0</v>
      </c>
      <c r="I502" s="51"/>
      <c r="J502" s="51"/>
      <c r="K502" s="51"/>
      <c r="L502" s="51"/>
      <c r="M502" s="51"/>
      <c r="N502" s="51"/>
      <c r="O502" s="51"/>
      <c r="P502" s="51"/>
      <c r="Q502" s="51"/>
      <c r="R502" s="51"/>
      <c r="S502" s="51"/>
      <c r="T502" s="51"/>
      <c r="U502" s="51"/>
      <c r="V502" s="51"/>
      <c r="W502" s="51"/>
      <c r="X502" s="51"/>
      <c r="Y502" s="51"/>
      <c r="Z502" s="51"/>
      <c r="AA502" s="51"/>
      <c r="AB502" s="51"/>
      <c r="AC502" s="51"/>
      <c r="AD502" s="51"/>
      <c r="AE502" s="51"/>
      <c r="AF502" s="51"/>
      <c r="AG502" s="51"/>
      <c r="AH502" s="51"/>
      <c r="AI502" s="51"/>
      <c r="AJ502" s="51"/>
      <c r="AK502" s="51"/>
      <c r="AL502" s="51"/>
      <c r="AM502" s="51"/>
      <c r="AN502" s="51"/>
      <c r="AO502" s="51"/>
      <c r="AP502" s="51"/>
      <c r="AQ502" s="51"/>
      <c r="AR502" s="51"/>
      <c r="AS502" s="51"/>
      <c r="AT502" s="51"/>
      <c r="AU502" s="51"/>
      <c r="AV502" s="51"/>
      <c r="AW502" s="51"/>
      <c r="AX502" s="51"/>
      <c r="AY502" s="51"/>
      <c r="AZ502" s="51"/>
      <c r="BA502" s="51"/>
      <c r="BB502" s="51"/>
      <c r="BC502" s="51"/>
      <c r="BD502" s="51"/>
      <c r="BE502" s="51"/>
      <c r="BF502" s="51"/>
      <c r="BG502" s="51"/>
      <c r="BH502" s="51"/>
      <c r="BI502" s="51"/>
      <c r="BJ502" s="51"/>
      <c r="BK502" s="51"/>
      <c r="BL502" s="51"/>
      <c r="BM502" s="51"/>
      <c r="BN502" s="51"/>
      <c r="BO502" s="51"/>
      <c r="BP502" s="51"/>
      <c r="BQ502" s="51"/>
      <c r="BR502" s="51"/>
      <c r="BS502" s="51"/>
      <c r="BT502" s="51"/>
      <c r="BU502" s="51"/>
      <c r="BV502" s="51"/>
      <c r="BW502" s="51"/>
      <c r="BX502" s="51"/>
      <c r="BY502" s="51"/>
      <c r="BZ502" s="51"/>
      <c r="CA502" s="51"/>
      <c r="CB502" s="51"/>
      <c r="CC502" s="51"/>
      <c r="CD502" s="51"/>
      <c r="CE502" s="51"/>
      <c r="CF502" s="51"/>
      <c r="CG502" s="51"/>
      <c r="CH502" s="51"/>
      <c r="CI502" s="51"/>
      <c r="CJ502" s="51"/>
      <c r="CK502" s="51"/>
      <c r="CL502" s="51"/>
      <c r="CM502" s="51"/>
      <c r="CN502" s="51"/>
      <c r="CO502" s="51"/>
      <c r="CP502" s="51"/>
      <c r="CQ502" s="51"/>
      <c r="CR502" s="51"/>
      <c r="CS502" s="51"/>
      <c r="CT502" s="51"/>
      <c r="CU502" s="51"/>
      <c r="CV502" s="51"/>
      <c r="CW502" s="51"/>
      <c r="CX502" s="51"/>
      <c r="CY502" s="51"/>
      <c r="CZ502" s="51"/>
      <c r="DA502" s="51"/>
      <c r="DB502" s="51"/>
      <c r="DC502" s="51"/>
      <c r="DD502" s="51"/>
      <c r="DE502" s="51"/>
      <c r="DF502" s="51"/>
    </row>
    <row r="503" spans="1:110" s="50" customFormat="1" ht="12.75">
      <c r="A503" s="456"/>
      <c r="B503" s="95" t="s">
        <v>238</v>
      </c>
      <c r="C503" s="105" t="s">
        <v>2</v>
      </c>
      <c r="D503" s="92">
        <v>2</v>
      </c>
      <c r="E503" s="96"/>
      <c r="F503" s="145">
        <f t="shared" si="7"/>
        <v>0</v>
      </c>
      <c r="I503" s="51"/>
      <c r="J503" s="51"/>
      <c r="K503" s="51"/>
      <c r="L503" s="51"/>
      <c r="M503" s="51"/>
      <c r="N503" s="51"/>
      <c r="O503" s="51"/>
      <c r="P503" s="51"/>
      <c r="Q503" s="51"/>
      <c r="R503" s="51"/>
      <c r="S503" s="51"/>
      <c r="T503" s="51"/>
      <c r="U503" s="51"/>
      <c r="V503" s="51"/>
      <c r="W503" s="51"/>
      <c r="X503" s="51"/>
      <c r="Y503" s="51"/>
      <c r="Z503" s="51"/>
      <c r="AA503" s="51"/>
      <c r="AB503" s="51"/>
      <c r="AC503" s="51"/>
      <c r="AD503" s="51"/>
      <c r="AE503" s="51"/>
      <c r="AF503" s="51"/>
      <c r="AG503" s="51"/>
      <c r="AH503" s="51"/>
      <c r="AI503" s="51"/>
      <c r="AJ503" s="51"/>
      <c r="AK503" s="51"/>
      <c r="AL503" s="51"/>
      <c r="AM503" s="51"/>
      <c r="AN503" s="51"/>
      <c r="AO503" s="51"/>
      <c r="AP503" s="51"/>
      <c r="AQ503" s="51"/>
      <c r="AR503" s="51"/>
      <c r="AS503" s="51"/>
      <c r="AT503" s="51"/>
      <c r="AU503" s="51"/>
      <c r="AV503" s="51"/>
      <c r="AW503" s="51"/>
      <c r="AX503" s="51"/>
      <c r="AY503" s="51"/>
      <c r="AZ503" s="51"/>
      <c r="BA503" s="51"/>
      <c r="BB503" s="51"/>
      <c r="BC503" s="51"/>
      <c r="BD503" s="51"/>
      <c r="BE503" s="51"/>
      <c r="BF503" s="51"/>
      <c r="BG503" s="51"/>
      <c r="BH503" s="51"/>
      <c r="BI503" s="51"/>
      <c r="BJ503" s="51"/>
      <c r="BK503" s="51"/>
      <c r="BL503" s="51"/>
      <c r="BM503" s="51"/>
      <c r="BN503" s="51"/>
      <c r="BO503" s="51"/>
      <c r="BP503" s="51"/>
      <c r="BQ503" s="51"/>
      <c r="BR503" s="51"/>
      <c r="BS503" s="51"/>
      <c r="BT503" s="51"/>
      <c r="BU503" s="51"/>
      <c r="BV503" s="51"/>
      <c r="BW503" s="51"/>
      <c r="BX503" s="51"/>
      <c r="BY503" s="51"/>
      <c r="BZ503" s="51"/>
      <c r="CA503" s="51"/>
      <c r="CB503" s="51"/>
      <c r="CC503" s="51"/>
      <c r="CD503" s="51"/>
      <c r="CE503" s="51"/>
      <c r="CF503" s="51"/>
      <c r="CG503" s="51"/>
      <c r="CH503" s="51"/>
      <c r="CI503" s="51"/>
      <c r="CJ503" s="51"/>
      <c r="CK503" s="51"/>
      <c r="CL503" s="51"/>
      <c r="CM503" s="51"/>
      <c r="CN503" s="51"/>
      <c r="CO503" s="51"/>
      <c r="CP503" s="51"/>
      <c r="CQ503" s="51"/>
      <c r="CR503" s="51"/>
      <c r="CS503" s="51"/>
      <c r="CT503" s="51"/>
      <c r="CU503" s="51"/>
      <c r="CV503" s="51"/>
      <c r="CW503" s="51"/>
      <c r="CX503" s="51"/>
      <c r="CY503" s="51"/>
      <c r="CZ503" s="51"/>
      <c r="DA503" s="51"/>
      <c r="DB503" s="51"/>
      <c r="DC503" s="51"/>
      <c r="DD503" s="51"/>
      <c r="DE503" s="51"/>
      <c r="DF503" s="51"/>
    </row>
    <row r="504" spans="1:110" s="50" customFormat="1" ht="12.75">
      <c r="A504" s="456"/>
      <c r="B504" s="95" t="s">
        <v>239</v>
      </c>
      <c r="C504" s="105" t="s">
        <v>2</v>
      </c>
      <c r="D504" s="92">
        <v>3</v>
      </c>
      <c r="E504" s="96"/>
      <c r="F504" s="145">
        <f t="shared" si="7"/>
        <v>0</v>
      </c>
      <c r="I504" s="51"/>
      <c r="J504" s="51"/>
      <c r="K504" s="51"/>
      <c r="L504" s="51"/>
      <c r="M504" s="51"/>
      <c r="N504" s="51"/>
      <c r="O504" s="51"/>
      <c r="P504" s="51"/>
      <c r="Q504" s="51"/>
      <c r="R504" s="51"/>
      <c r="S504" s="51"/>
      <c r="T504" s="51"/>
      <c r="U504" s="51"/>
      <c r="V504" s="51"/>
      <c r="W504" s="51"/>
      <c r="X504" s="51"/>
      <c r="Y504" s="51"/>
      <c r="Z504" s="51"/>
      <c r="AA504" s="51"/>
      <c r="AB504" s="51"/>
      <c r="AC504" s="51"/>
      <c r="AD504" s="51"/>
      <c r="AE504" s="51"/>
      <c r="AF504" s="51"/>
      <c r="AG504" s="51"/>
      <c r="AH504" s="51"/>
      <c r="AI504" s="51"/>
      <c r="AJ504" s="51"/>
      <c r="AK504" s="51"/>
      <c r="AL504" s="51"/>
      <c r="AM504" s="51"/>
      <c r="AN504" s="51"/>
      <c r="AO504" s="51"/>
      <c r="AP504" s="51"/>
      <c r="AQ504" s="51"/>
      <c r="AR504" s="51"/>
      <c r="AS504" s="51"/>
      <c r="AT504" s="51"/>
      <c r="AU504" s="51"/>
      <c r="AV504" s="51"/>
      <c r="AW504" s="51"/>
      <c r="AX504" s="51"/>
      <c r="AY504" s="51"/>
      <c r="AZ504" s="51"/>
      <c r="BA504" s="51"/>
      <c r="BB504" s="51"/>
      <c r="BC504" s="51"/>
      <c r="BD504" s="51"/>
      <c r="BE504" s="51"/>
      <c r="BF504" s="51"/>
      <c r="BG504" s="51"/>
      <c r="BH504" s="51"/>
      <c r="BI504" s="51"/>
      <c r="BJ504" s="51"/>
      <c r="BK504" s="51"/>
      <c r="BL504" s="51"/>
      <c r="BM504" s="51"/>
      <c r="BN504" s="51"/>
      <c r="BO504" s="51"/>
      <c r="BP504" s="51"/>
      <c r="BQ504" s="51"/>
      <c r="BR504" s="51"/>
      <c r="BS504" s="51"/>
      <c r="BT504" s="51"/>
      <c r="BU504" s="51"/>
      <c r="BV504" s="51"/>
      <c r="BW504" s="51"/>
      <c r="BX504" s="51"/>
      <c r="BY504" s="51"/>
      <c r="BZ504" s="51"/>
      <c r="CA504" s="51"/>
      <c r="CB504" s="51"/>
      <c r="CC504" s="51"/>
      <c r="CD504" s="51"/>
      <c r="CE504" s="51"/>
      <c r="CF504" s="51"/>
      <c r="CG504" s="51"/>
      <c r="CH504" s="51"/>
      <c r="CI504" s="51"/>
      <c r="CJ504" s="51"/>
      <c r="CK504" s="51"/>
      <c r="CL504" s="51"/>
      <c r="CM504" s="51"/>
      <c r="CN504" s="51"/>
      <c r="CO504" s="51"/>
      <c r="CP504" s="51"/>
      <c r="CQ504" s="51"/>
      <c r="CR504" s="51"/>
      <c r="CS504" s="51"/>
      <c r="CT504" s="51"/>
      <c r="CU504" s="51"/>
      <c r="CV504" s="51"/>
      <c r="CW504" s="51"/>
      <c r="CX504" s="51"/>
      <c r="CY504" s="51"/>
      <c r="CZ504" s="51"/>
      <c r="DA504" s="51"/>
      <c r="DB504" s="51"/>
      <c r="DC504" s="51"/>
      <c r="DD504" s="51"/>
      <c r="DE504" s="51"/>
      <c r="DF504" s="51"/>
    </row>
    <row r="505" spans="1:110" s="50" customFormat="1" ht="12.75">
      <c r="A505" s="456"/>
      <c r="B505" s="95"/>
      <c r="C505" s="105"/>
      <c r="D505" s="92"/>
      <c r="E505" s="96"/>
      <c r="F505" s="145">
        <f t="shared" si="7"/>
        <v>0</v>
      </c>
      <c r="I505" s="51"/>
      <c r="J505" s="51"/>
      <c r="K505" s="51"/>
      <c r="L505" s="51"/>
      <c r="M505" s="51"/>
      <c r="N505" s="51"/>
      <c r="O505" s="51"/>
      <c r="P505" s="51"/>
      <c r="Q505" s="51"/>
      <c r="R505" s="51"/>
      <c r="S505" s="51"/>
      <c r="T505" s="51"/>
      <c r="U505" s="51"/>
      <c r="V505" s="51"/>
      <c r="W505" s="51"/>
      <c r="X505" s="51"/>
      <c r="Y505" s="51"/>
      <c r="Z505" s="51"/>
      <c r="AA505" s="51"/>
      <c r="AB505" s="51"/>
      <c r="AC505" s="51"/>
      <c r="AD505" s="51"/>
      <c r="AE505" s="51"/>
      <c r="AF505" s="51"/>
      <c r="AG505" s="51"/>
      <c r="AH505" s="51"/>
      <c r="AI505" s="51"/>
      <c r="AJ505" s="51"/>
      <c r="AK505" s="51"/>
      <c r="AL505" s="51"/>
      <c r="AM505" s="51"/>
      <c r="AN505" s="51"/>
      <c r="AO505" s="51"/>
      <c r="AP505" s="51"/>
      <c r="AQ505" s="51"/>
      <c r="AR505" s="51"/>
      <c r="AS505" s="51"/>
      <c r="AT505" s="51"/>
      <c r="AU505" s="51"/>
      <c r="AV505" s="51"/>
      <c r="AW505" s="51"/>
      <c r="AX505" s="51"/>
      <c r="AY505" s="51"/>
      <c r="AZ505" s="51"/>
      <c r="BA505" s="51"/>
      <c r="BB505" s="51"/>
      <c r="BC505" s="51"/>
      <c r="BD505" s="51"/>
      <c r="BE505" s="51"/>
      <c r="BF505" s="51"/>
      <c r="BG505" s="51"/>
      <c r="BH505" s="51"/>
      <c r="BI505" s="51"/>
      <c r="BJ505" s="51"/>
      <c r="BK505" s="51"/>
      <c r="BL505" s="51"/>
      <c r="BM505" s="51"/>
      <c r="BN505" s="51"/>
      <c r="BO505" s="51"/>
      <c r="BP505" s="51"/>
      <c r="BQ505" s="51"/>
      <c r="BR505" s="51"/>
      <c r="BS505" s="51"/>
      <c r="BT505" s="51"/>
      <c r="BU505" s="51"/>
      <c r="BV505" s="51"/>
      <c r="BW505" s="51"/>
      <c r="BX505" s="51"/>
      <c r="BY505" s="51"/>
      <c r="BZ505" s="51"/>
      <c r="CA505" s="51"/>
      <c r="CB505" s="51"/>
      <c r="CC505" s="51"/>
      <c r="CD505" s="51"/>
      <c r="CE505" s="51"/>
      <c r="CF505" s="51"/>
      <c r="CG505" s="51"/>
      <c r="CH505" s="51"/>
      <c r="CI505" s="51"/>
      <c r="CJ505" s="51"/>
      <c r="CK505" s="51"/>
      <c r="CL505" s="51"/>
      <c r="CM505" s="51"/>
      <c r="CN505" s="51"/>
      <c r="CO505" s="51"/>
      <c r="CP505" s="51"/>
      <c r="CQ505" s="51"/>
      <c r="CR505" s="51"/>
      <c r="CS505" s="51"/>
      <c r="CT505" s="51"/>
      <c r="CU505" s="51"/>
      <c r="CV505" s="51"/>
      <c r="CW505" s="51"/>
      <c r="CX505" s="51"/>
      <c r="CY505" s="51"/>
      <c r="CZ505" s="51"/>
      <c r="DA505" s="51"/>
      <c r="DB505" s="51"/>
      <c r="DC505" s="51"/>
      <c r="DD505" s="51"/>
      <c r="DE505" s="51"/>
      <c r="DF505" s="51"/>
    </row>
    <row r="506" spans="1:6" s="51" customFormat="1" ht="12.75">
      <c r="A506" s="456"/>
      <c r="B506" s="99"/>
      <c r="C506" s="105"/>
      <c r="D506" s="92"/>
      <c r="E506" s="96"/>
      <c r="F506" s="145">
        <f t="shared" si="7"/>
        <v>0</v>
      </c>
    </row>
    <row r="507" spans="1:97" s="50" customFormat="1" ht="25.5">
      <c r="A507" s="456" t="s">
        <v>253</v>
      </c>
      <c r="B507" s="95" t="s">
        <v>247</v>
      </c>
      <c r="C507" s="105"/>
      <c r="D507" s="92"/>
      <c r="E507" s="96"/>
      <c r="F507" s="145">
        <f t="shared" si="7"/>
        <v>0</v>
      </c>
      <c r="I507" s="51"/>
      <c r="J507" s="51"/>
      <c r="K507" s="51"/>
      <c r="L507" s="51"/>
      <c r="M507" s="51"/>
      <c r="N507" s="51"/>
      <c r="O507" s="51"/>
      <c r="P507" s="51"/>
      <c r="Q507" s="51"/>
      <c r="R507" s="51"/>
      <c r="S507" s="51"/>
      <c r="T507" s="51"/>
      <c r="U507" s="51"/>
      <c r="V507" s="51"/>
      <c r="W507" s="51"/>
      <c r="X507" s="51"/>
      <c r="Y507" s="51"/>
      <c r="Z507" s="51"/>
      <c r="AA507" s="51"/>
      <c r="AB507" s="51"/>
      <c r="AC507" s="51"/>
      <c r="AD507" s="51"/>
      <c r="AE507" s="51"/>
      <c r="AF507" s="51"/>
      <c r="AG507" s="51"/>
      <c r="AH507" s="51"/>
      <c r="AI507" s="51"/>
      <c r="AJ507" s="51"/>
      <c r="AK507" s="51"/>
      <c r="AL507" s="51"/>
      <c r="AM507" s="51"/>
      <c r="AN507" s="51"/>
      <c r="AO507" s="51"/>
      <c r="AP507" s="51"/>
      <c r="AQ507" s="51"/>
      <c r="AR507" s="51"/>
      <c r="AS507" s="51"/>
      <c r="AT507" s="51"/>
      <c r="AU507" s="51"/>
      <c r="AV507" s="51"/>
      <c r="AW507" s="51"/>
      <c r="AX507" s="51"/>
      <c r="AY507" s="51"/>
      <c r="AZ507" s="51"/>
      <c r="BA507" s="51"/>
      <c r="BB507" s="51"/>
      <c r="BC507" s="51"/>
      <c r="BD507" s="51"/>
      <c r="BE507" s="51"/>
      <c r="BF507" s="51"/>
      <c r="BG507" s="51"/>
      <c r="BH507" s="51"/>
      <c r="BI507" s="51"/>
      <c r="BJ507" s="51"/>
      <c r="BK507" s="51"/>
      <c r="BL507" s="51"/>
      <c r="BM507" s="51"/>
      <c r="BN507" s="51"/>
      <c r="BO507" s="51"/>
      <c r="BP507" s="51"/>
      <c r="BQ507" s="51"/>
      <c r="BR507" s="51"/>
      <c r="BS507" s="51"/>
      <c r="BT507" s="51"/>
      <c r="BU507" s="51"/>
      <c r="BV507" s="51"/>
      <c r="BW507" s="51"/>
      <c r="BX507" s="51"/>
      <c r="BY507" s="51"/>
      <c r="BZ507" s="51"/>
      <c r="CA507" s="51"/>
      <c r="CB507" s="51"/>
      <c r="CC507" s="51"/>
      <c r="CD507" s="51"/>
      <c r="CE507" s="51"/>
      <c r="CF507" s="51"/>
      <c r="CG507" s="51"/>
      <c r="CH507" s="51"/>
      <c r="CI507" s="51"/>
      <c r="CJ507" s="51"/>
      <c r="CK507" s="51"/>
      <c r="CL507" s="51"/>
      <c r="CM507" s="51"/>
      <c r="CN507" s="51"/>
      <c r="CO507" s="51"/>
      <c r="CP507" s="51"/>
      <c r="CQ507" s="51"/>
      <c r="CR507" s="51"/>
      <c r="CS507" s="51"/>
    </row>
    <row r="508" spans="1:97" s="50" customFormat="1" ht="12.75">
      <c r="A508" s="456"/>
      <c r="B508" s="100" t="s">
        <v>178</v>
      </c>
      <c r="C508" s="105" t="s">
        <v>2</v>
      </c>
      <c r="D508" s="92">
        <v>6</v>
      </c>
      <c r="E508" s="96"/>
      <c r="F508" s="145">
        <f t="shared" si="7"/>
        <v>0</v>
      </c>
      <c r="I508" s="51"/>
      <c r="J508" s="51"/>
      <c r="K508" s="51"/>
      <c r="L508" s="51"/>
      <c r="M508" s="51"/>
      <c r="N508" s="51"/>
      <c r="O508" s="51"/>
      <c r="P508" s="51"/>
      <c r="Q508" s="51"/>
      <c r="R508" s="51"/>
      <c r="S508" s="51"/>
      <c r="T508" s="51"/>
      <c r="U508" s="51"/>
      <c r="V508" s="51"/>
      <c r="W508" s="51"/>
      <c r="X508" s="51"/>
      <c r="Y508" s="51"/>
      <c r="Z508" s="51"/>
      <c r="AA508" s="51"/>
      <c r="AB508" s="51"/>
      <c r="AC508" s="51"/>
      <c r="AD508" s="51"/>
      <c r="AE508" s="51"/>
      <c r="AF508" s="51"/>
      <c r="AG508" s="51"/>
      <c r="AH508" s="51"/>
      <c r="AI508" s="51"/>
      <c r="AJ508" s="51"/>
      <c r="AK508" s="51"/>
      <c r="AL508" s="51"/>
      <c r="AM508" s="51"/>
      <c r="AN508" s="51"/>
      <c r="AO508" s="51"/>
      <c r="AP508" s="51"/>
      <c r="AQ508" s="51"/>
      <c r="AR508" s="51"/>
      <c r="AS508" s="51"/>
      <c r="AT508" s="51"/>
      <c r="AU508" s="51"/>
      <c r="AV508" s="51"/>
      <c r="AW508" s="51"/>
      <c r="AX508" s="51"/>
      <c r="AY508" s="51"/>
      <c r="AZ508" s="51"/>
      <c r="BA508" s="51"/>
      <c r="BB508" s="51"/>
      <c r="BC508" s="51"/>
      <c r="BD508" s="51"/>
      <c r="BE508" s="51"/>
      <c r="BF508" s="51"/>
      <c r="BG508" s="51"/>
      <c r="BH508" s="51"/>
      <c r="BI508" s="51"/>
      <c r="BJ508" s="51"/>
      <c r="BK508" s="51"/>
      <c r="BL508" s="51"/>
      <c r="BM508" s="51"/>
      <c r="BN508" s="51"/>
      <c r="BO508" s="51"/>
      <c r="BP508" s="51"/>
      <c r="BQ508" s="51"/>
      <c r="BR508" s="51"/>
      <c r="BS508" s="51"/>
      <c r="BT508" s="51"/>
      <c r="BU508" s="51"/>
      <c r="BV508" s="51"/>
      <c r="BW508" s="51"/>
      <c r="BX508" s="51"/>
      <c r="BY508" s="51"/>
      <c r="BZ508" s="51"/>
      <c r="CA508" s="51"/>
      <c r="CB508" s="51"/>
      <c r="CC508" s="51"/>
      <c r="CD508" s="51"/>
      <c r="CE508" s="51"/>
      <c r="CF508" s="51"/>
      <c r="CG508" s="51"/>
      <c r="CH508" s="51"/>
      <c r="CI508" s="51"/>
      <c r="CJ508" s="51"/>
      <c r="CK508" s="51"/>
      <c r="CL508" s="51"/>
      <c r="CM508" s="51"/>
      <c r="CN508" s="51"/>
      <c r="CO508" s="51"/>
      <c r="CP508" s="51"/>
      <c r="CQ508" s="51"/>
      <c r="CR508" s="51"/>
      <c r="CS508" s="51"/>
    </row>
    <row r="509" spans="1:97" s="50" customFormat="1" ht="12.75">
      <c r="A509" s="456"/>
      <c r="B509" s="95"/>
      <c r="C509" s="105"/>
      <c r="D509" s="92"/>
      <c r="E509" s="96"/>
      <c r="F509" s="145">
        <f t="shared" si="7"/>
        <v>0</v>
      </c>
      <c r="I509" s="51"/>
      <c r="J509" s="51"/>
      <c r="K509" s="51"/>
      <c r="L509" s="51"/>
      <c r="M509" s="51"/>
      <c r="N509" s="51"/>
      <c r="O509" s="51"/>
      <c r="P509" s="51"/>
      <c r="Q509" s="51"/>
      <c r="R509" s="51"/>
      <c r="S509" s="51"/>
      <c r="T509" s="51"/>
      <c r="U509" s="51"/>
      <c r="V509" s="51"/>
      <c r="W509" s="51"/>
      <c r="X509" s="51"/>
      <c r="Y509" s="51"/>
      <c r="Z509" s="51"/>
      <c r="AA509" s="51"/>
      <c r="AB509" s="51"/>
      <c r="AC509" s="51"/>
      <c r="AD509" s="51"/>
      <c r="AE509" s="51"/>
      <c r="AF509" s="51"/>
      <c r="AG509" s="51"/>
      <c r="AH509" s="51"/>
      <c r="AI509" s="51"/>
      <c r="AJ509" s="51"/>
      <c r="AK509" s="51"/>
      <c r="AL509" s="51"/>
      <c r="AM509" s="51"/>
      <c r="AN509" s="51"/>
      <c r="AO509" s="51"/>
      <c r="AP509" s="51"/>
      <c r="AQ509" s="51"/>
      <c r="AR509" s="51"/>
      <c r="AS509" s="51"/>
      <c r="AT509" s="51"/>
      <c r="AU509" s="51"/>
      <c r="AV509" s="51"/>
      <c r="AW509" s="51"/>
      <c r="AX509" s="51"/>
      <c r="AY509" s="51"/>
      <c r="AZ509" s="51"/>
      <c r="BA509" s="51"/>
      <c r="BB509" s="51"/>
      <c r="BC509" s="51"/>
      <c r="BD509" s="51"/>
      <c r="BE509" s="51"/>
      <c r="BF509" s="51"/>
      <c r="BG509" s="51"/>
      <c r="BH509" s="51"/>
      <c r="BI509" s="51"/>
      <c r="BJ509" s="51"/>
      <c r="BK509" s="51"/>
      <c r="BL509" s="51"/>
      <c r="BM509" s="51"/>
      <c r="BN509" s="51"/>
      <c r="BO509" s="51"/>
      <c r="BP509" s="51"/>
      <c r="BQ509" s="51"/>
      <c r="BR509" s="51"/>
      <c r="BS509" s="51"/>
      <c r="BT509" s="51"/>
      <c r="BU509" s="51"/>
      <c r="BV509" s="51"/>
      <c r="BW509" s="51"/>
      <c r="BX509" s="51"/>
      <c r="BY509" s="51"/>
      <c r="BZ509" s="51"/>
      <c r="CA509" s="51"/>
      <c r="CB509" s="51"/>
      <c r="CC509" s="51"/>
      <c r="CD509" s="51"/>
      <c r="CE509" s="51"/>
      <c r="CF509" s="51"/>
      <c r="CG509" s="51"/>
      <c r="CH509" s="51"/>
      <c r="CI509" s="51"/>
      <c r="CJ509" s="51"/>
      <c r="CK509" s="51"/>
      <c r="CL509" s="51"/>
      <c r="CM509" s="51"/>
      <c r="CN509" s="51"/>
      <c r="CO509" s="51"/>
      <c r="CP509" s="51"/>
      <c r="CQ509" s="51"/>
      <c r="CR509" s="51"/>
      <c r="CS509" s="51"/>
    </row>
    <row r="510" spans="1:97" s="50" customFormat="1" ht="12.75">
      <c r="A510" s="456"/>
      <c r="B510" s="95"/>
      <c r="C510" s="105"/>
      <c r="D510" s="92"/>
      <c r="E510" s="96"/>
      <c r="F510" s="145">
        <f t="shared" si="7"/>
        <v>0</v>
      </c>
      <c r="I510" s="51"/>
      <c r="J510" s="51"/>
      <c r="K510" s="51"/>
      <c r="L510" s="51"/>
      <c r="M510" s="51"/>
      <c r="N510" s="51"/>
      <c r="O510" s="51"/>
      <c r="P510" s="51"/>
      <c r="Q510" s="51"/>
      <c r="R510" s="51"/>
      <c r="S510" s="51"/>
      <c r="T510" s="51"/>
      <c r="U510" s="51"/>
      <c r="V510" s="51"/>
      <c r="W510" s="51"/>
      <c r="X510" s="51"/>
      <c r="Y510" s="51"/>
      <c r="Z510" s="51"/>
      <c r="AA510" s="51"/>
      <c r="AB510" s="51"/>
      <c r="AC510" s="51"/>
      <c r="AD510" s="51"/>
      <c r="AE510" s="51"/>
      <c r="AF510" s="51"/>
      <c r="AG510" s="51"/>
      <c r="AH510" s="51"/>
      <c r="AI510" s="51"/>
      <c r="AJ510" s="51"/>
      <c r="AK510" s="51"/>
      <c r="AL510" s="51"/>
      <c r="AM510" s="51"/>
      <c r="AN510" s="51"/>
      <c r="AO510" s="51"/>
      <c r="AP510" s="51"/>
      <c r="AQ510" s="51"/>
      <c r="AR510" s="51"/>
      <c r="AS510" s="51"/>
      <c r="AT510" s="51"/>
      <c r="AU510" s="51"/>
      <c r="AV510" s="51"/>
      <c r="AW510" s="51"/>
      <c r="AX510" s="51"/>
      <c r="AY510" s="51"/>
      <c r="AZ510" s="51"/>
      <c r="BA510" s="51"/>
      <c r="BB510" s="51"/>
      <c r="BC510" s="51"/>
      <c r="BD510" s="51"/>
      <c r="BE510" s="51"/>
      <c r="BF510" s="51"/>
      <c r="BG510" s="51"/>
      <c r="BH510" s="51"/>
      <c r="BI510" s="51"/>
      <c r="BJ510" s="51"/>
      <c r="BK510" s="51"/>
      <c r="BL510" s="51"/>
      <c r="BM510" s="51"/>
      <c r="BN510" s="51"/>
      <c r="BO510" s="51"/>
      <c r="BP510" s="51"/>
      <c r="BQ510" s="51"/>
      <c r="BR510" s="51"/>
      <c r="BS510" s="51"/>
      <c r="BT510" s="51"/>
      <c r="BU510" s="51"/>
      <c r="BV510" s="51"/>
      <c r="BW510" s="51"/>
      <c r="BX510" s="51"/>
      <c r="BY510" s="51"/>
      <c r="BZ510" s="51"/>
      <c r="CA510" s="51"/>
      <c r="CB510" s="51"/>
      <c r="CC510" s="51"/>
      <c r="CD510" s="51"/>
      <c r="CE510" s="51"/>
      <c r="CF510" s="51"/>
      <c r="CG510" s="51"/>
      <c r="CH510" s="51"/>
      <c r="CI510" s="51"/>
      <c r="CJ510" s="51"/>
      <c r="CK510" s="51"/>
      <c r="CL510" s="51"/>
      <c r="CM510" s="51"/>
      <c r="CN510" s="51"/>
      <c r="CO510" s="51"/>
      <c r="CP510" s="51"/>
      <c r="CQ510" s="51"/>
      <c r="CR510" s="51"/>
      <c r="CS510" s="51"/>
    </row>
    <row r="511" spans="1:6" s="51" customFormat="1" ht="12.75">
      <c r="A511" s="457" t="s">
        <v>254</v>
      </c>
      <c r="B511" s="101" t="s">
        <v>231</v>
      </c>
      <c r="C511" s="105"/>
      <c r="D511" s="92"/>
      <c r="E511" s="96"/>
      <c r="F511" s="145">
        <f t="shared" si="7"/>
        <v>0</v>
      </c>
    </row>
    <row r="512" spans="1:6" s="51" customFormat="1" ht="12.75">
      <c r="A512" s="457"/>
      <c r="B512" s="101"/>
      <c r="C512" s="139" t="s">
        <v>5</v>
      </c>
      <c r="D512" s="121">
        <v>460</v>
      </c>
      <c r="E512" s="96"/>
      <c r="F512" s="145">
        <f t="shared" si="7"/>
        <v>0</v>
      </c>
    </row>
    <row r="513" spans="1:6" s="51" customFormat="1" ht="12.75">
      <c r="A513" s="457"/>
      <c r="B513" s="101"/>
      <c r="C513" s="139"/>
      <c r="D513" s="121"/>
      <c r="E513" s="96"/>
      <c r="F513" s="145">
        <f t="shared" si="7"/>
        <v>0</v>
      </c>
    </row>
    <row r="514" spans="1:6" s="51" customFormat="1" ht="25.5">
      <c r="A514" s="457" t="s">
        <v>255</v>
      </c>
      <c r="B514" s="101" t="s">
        <v>232</v>
      </c>
      <c r="C514" s="139"/>
      <c r="D514" s="121"/>
      <c r="E514" s="96"/>
      <c r="F514" s="145">
        <f t="shared" si="7"/>
        <v>0</v>
      </c>
    </row>
    <row r="515" spans="1:6" s="51" customFormat="1" ht="12.75">
      <c r="A515" s="457"/>
      <c r="B515" s="101"/>
      <c r="C515" s="139" t="s">
        <v>3</v>
      </c>
      <c r="D515" s="121">
        <v>1</v>
      </c>
      <c r="E515" s="96"/>
      <c r="F515" s="145">
        <f t="shared" si="7"/>
        <v>0</v>
      </c>
    </row>
    <row r="516" spans="1:8" s="51" customFormat="1" ht="12.75">
      <c r="A516" s="457"/>
      <c r="B516" s="101"/>
      <c r="C516" s="139"/>
      <c r="D516" s="121"/>
      <c r="E516" s="102"/>
      <c r="F516" s="145">
        <f t="shared" si="7"/>
        <v>0</v>
      </c>
      <c r="G516" s="97"/>
      <c r="H516" s="98"/>
    </row>
    <row r="517" spans="1:6" s="51" customFormat="1" ht="12.75">
      <c r="A517" s="457"/>
      <c r="B517" s="101"/>
      <c r="C517" s="139"/>
      <c r="D517" s="121"/>
      <c r="E517" s="96"/>
      <c r="F517" s="145">
        <f t="shared" si="7"/>
        <v>0</v>
      </c>
    </row>
    <row r="518" spans="1:6" s="51" customFormat="1" ht="12.75">
      <c r="A518" s="457" t="s">
        <v>256</v>
      </c>
      <c r="B518" s="101" t="s">
        <v>234</v>
      </c>
      <c r="C518" s="139" t="s">
        <v>233</v>
      </c>
      <c r="D518" s="121">
        <v>217</v>
      </c>
      <c r="E518" s="96"/>
      <c r="F518" s="145">
        <f t="shared" si="7"/>
        <v>0</v>
      </c>
    </row>
    <row r="519" spans="1:6" s="51" customFormat="1" ht="12.75">
      <c r="A519" s="457"/>
      <c r="B519" s="101"/>
      <c r="C519" s="139"/>
      <c r="D519" s="121"/>
      <c r="E519" s="96"/>
      <c r="F519" s="145">
        <f t="shared" si="7"/>
        <v>0</v>
      </c>
    </row>
    <row r="520" spans="1:6" s="51" customFormat="1" ht="12.75">
      <c r="A520" s="457"/>
      <c r="B520" s="101"/>
      <c r="C520" s="139"/>
      <c r="D520" s="121"/>
      <c r="E520" s="96"/>
      <c r="F520" s="145">
        <f t="shared" si="7"/>
        <v>0</v>
      </c>
    </row>
    <row r="521" spans="1:6" s="51" customFormat="1" ht="12.75">
      <c r="A521" s="457" t="s">
        <v>257</v>
      </c>
      <c r="B521" s="101" t="s">
        <v>235</v>
      </c>
      <c r="C521" s="139" t="s">
        <v>233</v>
      </c>
      <c r="D521" s="121">
        <v>1</v>
      </c>
      <c r="E521" s="96"/>
      <c r="F521" s="145">
        <f t="shared" si="7"/>
        <v>0</v>
      </c>
    </row>
    <row r="522" spans="1:8" s="51" customFormat="1" ht="12.75">
      <c r="A522" s="457"/>
      <c r="B522" s="101"/>
      <c r="C522" s="139"/>
      <c r="D522" s="121"/>
      <c r="E522" s="102"/>
      <c r="F522" s="145">
        <f t="shared" si="7"/>
        <v>0</v>
      </c>
      <c r="G522" s="97"/>
      <c r="H522" s="98">
        <f>PRODUCT(D522,G522)</f>
        <v>0</v>
      </c>
    </row>
    <row r="523" spans="1:6" s="63" customFormat="1" ht="12.75">
      <c r="A523" s="455"/>
      <c r="B523" s="65"/>
      <c r="C523" s="138"/>
      <c r="D523" s="84"/>
      <c r="E523" s="144"/>
      <c r="F523" s="145">
        <f t="shared" si="7"/>
        <v>0</v>
      </c>
    </row>
    <row r="524" spans="1:6" s="63" customFormat="1" ht="165.75">
      <c r="A524" s="455" t="s">
        <v>258</v>
      </c>
      <c r="B524" s="66" t="s">
        <v>240</v>
      </c>
      <c r="C524" s="138"/>
      <c r="D524" s="84"/>
      <c r="E524" s="144"/>
      <c r="F524" s="145">
        <f t="shared" si="7"/>
        <v>0</v>
      </c>
    </row>
    <row r="525" spans="1:6" s="63" customFormat="1" ht="12.75">
      <c r="A525" s="455"/>
      <c r="B525" s="65"/>
      <c r="C525" s="138" t="s">
        <v>3</v>
      </c>
      <c r="D525" s="84">
        <v>6</v>
      </c>
      <c r="E525" s="144"/>
      <c r="F525" s="145">
        <f>SUM(D525*E525)</f>
        <v>0</v>
      </c>
    </row>
    <row r="526" spans="1:6" s="63" customFormat="1" ht="12.75">
      <c r="A526" s="455"/>
      <c r="B526" s="65"/>
      <c r="C526" s="138"/>
      <c r="D526" s="84"/>
      <c r="E526" s="144"/>
      <c r="F526" s="145"/>
    </row>
    <row r="527" spans="1:6" s="63" customFormat="1" ht="12.75">
      <c r="A527" s="455"/>
      <c r="B527" s="65"/>
      <c r="C527" s="138"/>
      <c r="D527" s="84"/>
      <c r="E527" s="144"/>
      <c r="F527" s="145"/>
    </row>
    <row r="528" spans="1:6" s="63" customFormat="1" ht="76.5">
      <c r="A528" s="455" t="s">
        <v>259</v>
      </c>
      <c r="B528" s="67" t="s">
        <v>241</v>
      </c>
      <c r="C528" s="138"/>
      <c r="D528" s="84"/>
      <c r="E528" s="144"/>
      <c r="F528" s="145">
        <f>SUM(D528*E528)</f>
        <v>0</v>
      </c>
    </row>
    <row r="529" spans="1:6" s="63" customFormat="1" ht="12.75">
      <c r="A529" s="455"/>
      <c r="B529" s="65"/>
      <c r="C529" s="138" t="s">
        <v>3</v>
      </c>
      <c r="D529" s="84">
        <v>18</v>
      </c>
      <c r="E529" s="144"/>
      <c r="F529" s="145">
        <f>SUM(D529*E529)</f>
        <v>0</v>
      </c>
    </row>
    <row r="530" spans="1:6" s="63" customFormat="1" ht="12.75">
      <c r="A530" s="455"/>
      <c r="B530" s="65"/>
      <c r="C530" s="138"/>
      <c r="D530" s="84"/>
      <c r="E530" s="144"/>
      <c r="F530" s="145"/>
    </row>
    <row r="531" spans="1:6" s="63" customFormat="1" ht="38.25">
      <c r="A531" s="455" t="s">
        <v>260</v>
      </c>
      <c r="B531" s="67" t="s">
        <v>242</v>
      </c>
      <c r="C531" s="138"/>
      <c r="D531" s="84"/>
      <c r="E531" s="144"/>
      <c r="F531" s="145">
        <f>SUM(D531*E531)</f>
        <v>0</v>
      </c>
    </row>
    <row r="532" spans="1:6" s="63" customFormat="1" ht="12.75">
      <c r="A532" s="455"/>
      <c r="B532" s="65"/>
      <c r="C532" s="138" t="s">
        <v>3</v>
      </c>
      <c r="D532" s="84">
        <v>50</v>
      </c>
      <c r="E532" s="144"/>
      <c r="F532" s="145">
        <f>SUM(D532*E532)</f>
        <v>0</v>
      </c>
    </row>
    <row r="533" spans="1:6" s="63" customFormat="1" ht="12.75">
      <c r="A533" s="455"/>
      <c r="B533" s="65"/>
      <c r="C533" s="140"/>
      <c r="D533" s="88"/>
      <c r="E533" s="144"/>
      <c r="F533" s="145"/>
    </row>
    <row r="534" spans="1:8" s="51" customFormat="1" ht="12.75">
      <c r="A534" s="456"/>
      <c r="B534" s="104"/>
      <c r="C534" s="105"/>
      <c r="D534" s="92"/>
      <c r="E534" s="96"/>
      <c r="F534" s="96"/>
      <c r="G534" s="97"/>
      <c r="H534" s="106"/>
    </row>
    <row r="535" spans="1:110" s="50" customFormat="1" ht="89.25">
      <c r="A535" s="456" t="s">
        <v>261</v>
      </c>
      <c r="B535" s="107" t="s">
        <v>637</v>
      </c>
      <c r="C535" s="105"/>
      <c r="D535" s="92"/>
      <c r="E535" s="96"/>
      <c r="F535" s="96"/>
      <c r="G535" s="97"/>
      <c r="H535" s="106"/>
      <c r="I535" s="51"/>
      <c r="J535" s="51"/>
      <c r="K535" s="51"/>
      <c r="L535" s="51"/>
      <c r="M535" s="51"/>
      <c r="N535" s="51"/>
      <c r="O535" s="51"/>
      <c r="P535" s="51"/>
      <c r="Q535" s="51"/>
      <c r="R535" s="51"/>
      <c r="S535" s="51"/>
      <c r="T535" s="51"/>
      <c r="U535" s="51"/>
      <c r="V535" s="51"/>
      <c r="W535" s="51"/>
      <c r="X535" s="51"/>
      <c r="Y535" s="51"/>
      <c r="Z535" s="51"/>
      <c r="AA535" s="51"/>
      <c r="AB535" s="51"/>
      <c r="AC535" s="51"/>
      <c r="AD535" s="51"/>
      <c r="AE535" s="51"/>
      <c r="AF535" s="51"/>
      <c r="AG535" s="51"/>
      <c r="AH535" s="51"/>
      <c r="AI535" s="51"/>
      <c r="AJ535" s="51"/>
      <c r="AK535" s="51"/>
      <c r="AL535" s="51"/>
      <c r="AM535" s="51"/>
      <c r="AN535" s="51"/>
      <c r="AO535" s="51"/>
      <c r="AP535" s="51"/>
      <c r="AQ535" s="51"/>
      <c r="AR535" s="51"/>
      <c r="AS535" s="51"/>
      <c r="AT535" s="51"/>
      <c r="AU535" s="51"/>
      <c r="AV535" s="51"/>
      <c r="AW535" s="51"/>
      <c r="AX535" s="51"/>
      <c r="AY535" s="51"/>
      <c r="AZ535" s="51"/>
      <c r="BA535" s="51"/>
      <c r="BB535" s="51"/>
      <c r="BC535" s="51"/>
      <c r="BD535" s="51"/>
      <c r="BE535" s="51"/>
      <c r="BF535" s="51"/>
      <c r="BG535" s="51"/>
      <c r="BH535" s="51"/>
      <c r="BI535" s="51"/>
      <c r="BJ535" s="51"/>
      <c r="BK535" s="51"/>
      <c r="BL535" s="51"/>
      <c r="BM535" s="51"/>
      <c r="BN535" s="51"/>
      <c r="BO535" s="51"/>
      <c r="BP535" s="51"/>
      <c r="BQ535" s="51"/>
      <c r="BR535" s="51"/>
      <c r="BS535" s="51"/>
      <c r="BT535" s="51"/>
      <c r="BU535" s="51"/>
      <c r="BV535" s="51"/>
      <c r="BW535" s="51"/>
      <c r="BX535" s="51"/>
      <c r="BY535" s="51"/>
      <c r="BZ535" s="51"/>
      <c r="CA535" s="51"/>
      <c r="CB535" s="51"/>
      <c r="CC535" s="51"/>
      <c r="CD535" s="51"/>
      <c r="CE535" s="51"/>
      <c r="CF535" s="51"/>
      <c r="CG535" s="51"/>
      <c r="CH535" s="51"/>
      <c r="CI535" s="51"/>
      <c r="CJ535" s="51"/>
      <c r="CK535" s="51"/>
      <c r="CL535" s="51"/>
      <c r="CM535" s="51"/>
      <c r="CN535" s="51"/>
      <c r="CO535" s="51"/>
      <c r="CP535" s="51"/>
      <c r="CQ535" s="51"/>
      <c r="CR535" s="51"/>
      <c r="CS535" s="51"/>
      <c r="CT535" s="51"/>
      <c r="CU535" s="51"/>
      <c r="CV535" s="51"/>
      <c r="CW535" s="51"/>
      <c r="CX535" s="51"/>
      <c r="CY535" s="51"/>
      <c r="CZ535" s="51"/>
      <c r="DA535" s="51"/>
      <c r="DB535" s="51"/>
      <c r="DC535" s="51"/>
      <c r="DD535" s="51"/>
      <c r="DE535" s="51"/>
      <c r="DF535" s="51"/>
    </row>
    <row r="536" spans="1:8" s="51" customFormat="1" ht="12.75">
      <c r="A536" s="456"/>
      <c r="B536" s="51" t="s">
        <v>243</v>
      </c>
      <c r="C536" s="105"/>
      <c r="D536" s="92"/>
      <c r="E536" s="96"/>
      <c r="F536" s="96"/>
      <c r="G536" s="97"/>
      <c r="H536" s="106"/>
    </row>
    <row r="537" spans="1:6" s="51" customFormat="1" ht="12.75">
      <c r="A537" s="456"/>
      <c r="B537" s="48" t="s">
        <v>244</v>
      </c>
      <c r="C537" s="105" t="s">
        <v>2</v>
      </c>
      <c r="D537" s="92">
        <v>5</v>
      </c>
      <c r="E537" s="96"/>
      <c r="F537" s="153">
        <f>D537*E537</f>
        <v>0</v>
      </c>
    </row>
    <row r="538" spans="1:6" s="51" customFormat="1" ht="12.75">
      <c r="A538" s="456"/>
      <c r="B538" s="48" t="s">
        <v>638</v>
      </c>
      <c r="C538" s="105" t="s">
        <v>2</v>
      </c>
      <c r="D538" s="92">
        <v>2</v>
      </c>
      <c r="E538" s="96"/>
      <c r="F538" s="153">
        <f>D538*E538</f>
        <v>0</v>
      </c>
    </row>
    <row r="539" spans="1:6" s="51" customFormat="1" ht="12.75">
      <c r="A539" s="456"/>
      <c r="B539" s="104"/>
      <c r="C539" s="105"/>
      <c r="D539" s="92"/>
      <c r="E539" s="96"/>
      <c r="F539" s="153"/>
    </row>
    <row r="540" spans="1:103" s="50" customFormat="1" ht="12.75">
      <c r="A540" s="456"/>
      <c r="B540" s="107"/>
      <c r="C540" s="105"/>
      <c r="D540" s="92"/>
      <c r="E540" s="108"/>
      <c r="F540" s="108"/>
      <c r="G540" s="97"/>
      <c r="H540" s="106"/>
      <c r="I540" s="51"/>
      <c r="J540" s="51"/>
      <c r="K540" s="51"/>
      <c r="L540" s="51"/>
      <c r="M540" s="51"/>
      <c r="N540" s="51"/>
      <c r="O540" s="51"/>
      <c r="P540" s="51"/>
      <c r="Q540" s="51"/>
      <c r="R540" s="51"/>
      <c r="S540" s="51"/>
      <c r="T540" s="51"/>
      <c r="U540" s="51"/>
      <c r="V540" s="51"/>
      <c r="W540" s="51"/>
      <c r="X540" s="51"/>
      <c r="Y540" s="51"/>
      <c r="Z540" s="51"/>
      <c r="AA540" s="51"/>
      <c r="AB540" s="51"/>
      <c r="AC540" s="51"/>
      <c r="AD540" s="51"/>
      <c r="AE540" s="51"/>
      <c r="AF540" s="51"/>
      <c r="AG540" s="51"/>
      <c r="AH540" s="51"/>
      <c r="AI540" s="51"/>
      <c r="AJ540" s="51"/>
      <c r="AK540" s="51"/>
      <c r="AL540" s="51"/>
      <c r="AM540" s="51"/>
      <c r="AN540" s="51"/>
      <c r="AO540" s="51"/>
      <c r="AP540" s="51"/>
      <c r="AQ540" s="51"/>
      <c r="AR540" s="51"/>
      <c r="AS540" s="51"/>
      <c r="AT540" s="51"/>
      <c r="AU540" s="51"/>
      <c r="AV540" s="51"/>
      <c r="AW540" s="51"/>
      <c r="AX540" s="51"/>
      <c r="AY540" s="51"/>
      <c r="AZ540" s="51"/>
      <c r="BA540" s="51"/>
      <c r="BB540" s="51"/>
      <c r="BC540" s="51"/>
      <c r="BD540" s="51"/>
      <c r="BE540" s="51"/>
      <c r="BF540" s="51"/>
      <c r="BG540" s="51"/>
      <c r="BH540" s="51"/>
      <c r="BI540" s="51"/>
      <c r="BJ540" s="51"/>
      <c r="BK540" s="51"/>
      <c r="BL540" s="51"/>
      <c r="BM540" s="51"/>
      <c r="BN540" s="51"/>
      <c r="BO540" s="51"/>
      <c r="BP540" s="51"/>
      <c r="BQ540" s="51"/>
      <c r="BR540" s="51"/>
      <c r="BS540" s="51"/>
      <c r="BT540" s="51"/>
      <c r="BU540" s="51"/>
      <c r="BV540" s="51"/>
      <c r="BW540" s="51"/>
      <c r="BX540" s="51"/>
      <c r="BY540" s="51"/>
      <c r="BZ540" s="51"/>
      <c r="CA540" s="51"/>
      <c r="CB540" s="51"/>
      <c r="CC540" s="51"/>
      <c r="CD540" s="51"/>
      <c r="CE540" s="51"/>
      <c r="CF540" s="51"/>
      <c r="CG540" s="51"/>
      <c r="CH540" s="51"/>
      <c r="CI540" s="51"/>
      <c r="CJ540" s="51"/>
      <c r="CK540" s="51"/>
      <c r="CL540" s="51"/>
      <c r="CM540" s="51"/>
      <c r="CN540" s="51"/>
      <c r="CO540" s="51"/>
      <c r="CP540" s="51"/>
      <c r="CQ540" s="51"/>
      <c r="CR540" s="51"/>
      <c r="CS540" s="51"/>
      <c r="CT540" s="51"/>
      <c r="CU540" s="51"/>
      <c r="CV540" s="51"/>
      <c r="CW540" s="51"/>
      <c r="CX540" s="51"/>
      <c r="CY540" s="51"/>
    </row>
    <row r="541" spans="1:6" s="41" customFormat="1" ht="38.25">
      <c r="A541" s="120" t="s">
        <v>276</v>
      </c>
      <c r="B541" s="40" t="s">
        <v>271</v>
      </c>
      <c r="C541" s="40"/>
      <c r="D541" s="90"/>
      <c r="E541" s="159"/>
      <c r="F541" s="159">
        <f aca="true" t="shared" si="8" ref="F541:F559">E541*D541</f>
        <v>0</v>
      </c>
    </row>
    <row r="542" spans="1:6" s="41" customFormat="1" ht="63.75">
      <c r="A542" s="39"/>
      <c r="B542" s="40" t="s">
        <v>272</v>
      </c>
      <c r="C542" s="40"/>
      <c r="D542" s="90"/>
      <c r="E542" s="159"/>
      <c r="F542" s="159">
        <f t="shared" si="8"/>
        <v>0</v>
      </c>
    </row>
    <row r="543" spans="1:6" s="41" customFormat="1" ht="102">
      <c r="A543" s="39"/>
      <c r="B543" s="40" t="s">
        <v>262</v>
      </c>
      <c r="C543" s="40"/>
      <c r="D543" s="90"/>
      <c r="E543" s="159"/>
      <c r="F543" s="159">
        <f t="shared" si="8"/>
        <v>0</v>
      </c>
    </row>
    <row r="544" spans="1:6" s="41" customFormat="1" ht="38.25">
      <c r="A544" s="39"/>
      <c r="B544" s="40" t="s">
        <v>263</v>
      </c>
      <c r="C544" s="40"/>
      <c r="D544" s="90"/>
      <c r="E544" s="159"/>
      <c r="F544" s="159">
        <f t="shared" si="8"/>
        <v>0</v>
      </c>
    </row>
    <row r="545" spans="1:6" s="41" customFormat="1" ht="38.25">
      <c r="A545" s="39"/>
      <c r="B545" s="118" t="s">
        <v>1125</v>
      </c>
      <c r="C545" s="40"/>
      <c r="D545" s="90"/>
      <c r="E545" s="159"/>
      <c r="F545" s="159">
        <f t="shared" si="8"/>
        <v>0</v>
      </c>
    </row>
    <row r="546" spans="1:6" s="41" customFormat="1" ht="38.25">
      <c r="A546" s="39"/>
      <c r="B546" s="118" t="s">
        <v>267</v>
      </c>
      <c r="C546" s="40"/>
      <c r="D546" s="90"/>
      <c r="E546" s="159"/>
      <c r="F546" s="159">
        <f t="shared" si="8"/>
        <v>0</v>
      </c>
    </row>
    <row r="547" spans="1:6" s="41" customFormat="1" ht="12.75">
      <c r="A547" s="39"/>
      <c r="B547" s="40" t="s">
        <v>265</v>
      </c>
      <c r="C547" s="40"/>
      <c r="D547" s="90"/>
      <c r="E547" s="159"/>
      <c r="F547" s="159">
        <f t="shared" si="8"/>
        <v>0</v>
      </c>
    </row>
    <row r="548" spans="1:6" s="41" customFormat="1" ht="12.75">
      <c r="A548" s="39"/>
      <c r="B548" s="40" t="s">
        <v>266</v>
      </c>
      <c r="C548" s="40"/>
      <c r="D548" s="90"/>
      <c r="E548" s="159"/>
      <c r="F548" s="159">
        <f t="shared" si="8"/>
        <v>0</v>
      </c>
    </row>
    <row r="549" spans="1:6" s="41" customFormat="1" ht="12.75">
      <c r="A549" s="39"/>
      <c r="B549" s="40" t="s">
        <v>264</v>
      </c>
      <c r="C549" s="40"/>
      <c r="D549" s="90"/>
      <c r="E549" s="159"/>
      <c r="F549" s="159">
        <f t="shared" si="8"/>
        <v>0</v>
      </c>
    </row>
    <row r="550" spans="1:6" s="41" customFormat="1" ht="12.75">
      <c r="A550" s="39"/>
      <c r="B550" s="40" t="s">
        <v>273</v>
      </c>
      <c r="C550" s="40" t="s">
        <v>2</v>
      </c>
      <c r="D550" s="90">
        <v>2</v>
      </c>
      <c r="E550" s="159"/>
      <c r="F550" s="159">
        <f t="shared" si="8"/>
        <v>0</v>
      </c>
    </row>
    <row r="551" spans="1:6" s="41" customFormat="1" ht="12.75">
      <c r="A551" s="120"/>
      <c r="B551" s="40"/>
      <c r="C551" s="40"/>
      <c r="D551" s="90"/>
      <c r="E551" s="159"/>
      <c r="F551" s="159"/>
    </row>
    <row r="552" spans="1:6" s="41" customFormat="1" ht="12.75">
      <c r="A552" s="120" t="s">
        <v>446</v>
      </c>
      <c r="B552" s="40" t="s">
        <v>268</v>
      </c>
      <c r="C552" s="40"/>
      <c r="D552" s="126"/>
      <c r="E552" s="159"/>
      <c r="F552" s="159"/>
    </row>
    <row r="553" spans="1:6" s="41" customFormat="1" ht="51">
      <c r="A553" s="120"/>
      <c r="B553" s="40" t="s">
        <v>269</v>
      </c>
      <c r="C553" s="40"/>
      <c r="D553" s="126"/>
      <c r="E553" s="159"/>
      <c r="F553" s="159"/>
    </row>
    <row r="554" spans="1:6" s="41" customFormat="1" ht="12.75">
      <c r="A554" s="120"/>
      <c r="B554" s="40" t="s">
        <v>264</v>
      </c>
      <c r="C554" s="40"/>
      <c r="D554" s="126"/>
      <c r="E554" s="159"/>
      <c r="F554" s="159"/>
    </row>
    <row r="555" spans="1:6" s="41" customFormat="1" ht="12.75">
      <c r="A555" s="120"/>
      <c r="B555" s="40" t="s">
        <v>35</v>
      </c>
      <c r="C555" s="40" t="s">
        <v>2</v>
      </c>
      <c r="D555" s="90">
        <v>2</v>
      </c>
      <c r="E555" s="159"/>
      <c r="F555" s="159">
        <f t="shared" si="8"/>
        <v>0</v>
      </c>
    </row>
    <row r="556" spans="1:6" s="41" customFormat="1" ht="12.75">
      <c r="A556" s="120"/>
      <c r="B556" s="40"/>
      <c r="C556" s="40"/>
      <c r="D556" s="90"/>
      <c r="E556" s="159"/>
      <c r="F556" s="159"/>
    </row>
    <row r="557" spans="1:6" s="41" customFormat="1" ht="51">
      <c r="A557" s="120" t="s">
        <v>447</v>
      </c>
      <c r="B557" s="40" t="s">
        <v>274</v>
      </c>
      <c r="C557" s="40"/>
      <c r="D557" s="90"/>
      <c r="E557" s="159"/>
      <c r="F557" s="159"/>
    </row>
    <row r="558" spans="1:6" s="41" customFormat="1" ht="12.75">
      <c r="A558" s="39"/>
      <c r="B558" s="40" t="s">
        <v>270</v>
      </c>
      <c r="C558" s="40"/>
      <c r="D558" s="90"/>
      <c r="E558" s="159"/>
      <c r="F558" s="159"/>
    </row>
    <row r="559" spans="1:6" s="41" customFormat="1" ht="25.5">
      <c r="A559" s="39"/>
      <c r="B559" s="40" t="s">
        <v>275</v>
      </c>
      <c r="C559" s="119" t="s">
        <v>2</v>
      </c>
      <c r="D559" s="90">
        <v>1</v>
      </c>
      <c r="E559" s="159"/>
      <c r="F559" s="159">
        <f t="shared" si="8"/>
        <v>0</v>
      </c>
    </row>
    <row r="560" spans="1:103" s="50" customFormat="1" ht="12.75">
      <c r="A560" s="456"/>
      <c r="B560" s="107"/>
      <c r="C560" s="105"/>
      <c r="D560" s="92"/>
      <c r="E560" s="108"/>
      <c r="F560" s="108"/>
      <c r="G560" s="97"/>
      <c r="H560" s="106"/>
      <c r="I560" s="51"/>
      <c r="J560" s="51"/>
      <c r="K560" s="51"/>
      <c r="L560" s="51"/>
      <c r="M560" s="51"/>
      <c r="N560" s="51"/>
      <c r="O560" s="51"/>
      <c r="P560" s="51"/>
      <c r="Q560" s="51"/>
      <c r="R560" s="51"/>
      <c r="S560" s="51"/>
      <c r="T560" s="51"/>
      <c r="U560" s="51"/>
      <c r="V560" s="51"/>
      <c r="W560" s="51"/>
      <c r="X560" s="51"/>
      <c r="Y560" s="51"/>
      <c r="Z560" s="51"/>
      <c r="AA560" s="51"/>
      <c r="AB560" s="51"/>
      <c r="AC560" s="51"/>
      <c r="AD560" s="51"/>
      <c r="AE560" s="51"/>
      <c r="AF560" s="51"/>
      <c r="AG560" s="51"/>
      <c r="AH560" s="51"/>
      <c r="AI560" s="51"/>
      <c r="AJ560" s="51"/>
      <c r="AK560" s="51"/>
      <c r="AL560" s="51"/>
      <c r="AM560" s="51"/>
      <c r="AN560" s="51"/>
      <c r="AO560" s="51"/>
      <c r="AP560" s="51"/>
      <c r="AQ560" s="51"/>
      <c r="AR560" s="51"/>
      <c r="AS560" s="51"/>
      <c r="AT560" s="51"/>
      <c r="AU560" s="51"/>
      <c r="AV560" s="51"/>
      <c r="AW560" s="51"/>
      <c r="AX560" s="51"/>
      <c r="AY560" s="51"/>
      <c r="AZ560" s="51"/>
      <c r="BA560" s="51"/>
      <c r="BB560" s="51"/>
      <c r="BC560" s="51"/>
      <c r="BD560" s="51"/>
      <c r="BE560" s="51"/>
      <c r="BF560" s="51"/>
      <c r="BG560" s="51"/>
      <c r="BH560" s="51"/>
      <c r="BI560" s="51"/>
      <c r="BJ560" s="51"/>
      <c r="BK560" s="51"/>
      <c r="BL560" s="51"/>
      <c r="BM560" s="51"/>
      <c r="BN560" s="51"/>
      <c r="BO560" s="51"/>
      <c r="BP560" s="51"/>
      <c r="BQ560" s="51"/>
      <c r="BR560" s="51"/>
      <c r="BS560" s="51"/>
      <c r="BT560" s="51"/>
      <c r="BU560" s="51"/>
      <c r="BV560" s="51"/>
      <c r="BW560" s="51"/>
      <c r="BX560" s="51"/>
      <c r="BY560" s="51"/>
      <c r="BZ560" s="51"/>
      <c r="CA560" s="51"/>
      <c r="CB560" s="51"/>
      <c r="CC560" s="51"/>
      <c r="CD560" s="51"/>
      <c r="CE560" s="51"/>
      <c r="CF560" s="51"/>
      <c r="CG560" s="51"/>
      <c r="CH560" s="51"/>
      <c r="CI560" s="51"/>
      <c r="CJ560" s="51"/>
      <c r="CK560" s="51"/>
      <c r="CL560" s="51"/>
      <c r="CM560" s="51"/>
      <c r="CN560" s="51"/>
      <c r="CO560" s="51"/>
      <c r="CP560" s="51"/>
      <c r="CQ560" s="51"/>
      <c r="CR560" s="51"/>
      <c r="CS560" s="51"/>
      <c r="CT560" s="51"/>
      <c r="CU560" s="51"/>
      <c r="CV560" s="51"/>
      <c r="CW560" s="51"/>
      <c r="CX560" s="51"/>
      <c r="CY560" s="51"/>
    </row>
    <row r="562" spans="1:7" s="51" customFormat="1" ht="114.75">
      <c r="A562" s="120" t="s">
        <v>1126</v>
      </c>
      <c r="B562" s="471" t="s">
        <v>1118</v>
      </c>
      <c r="C562" s="472" t="s">
        <v>370</v>
      </c>
      <c r="D562" s="473">
        <v>40</v>
      </c>
      <c r="E562" s="474"/>
      <c r="F562" s="475">
        <f>D562*E562</f>
        <v>0</v>
      </c>
      <c r="G562" s="478"/>
    </row>
    <row r="563" spans="1:7" s="70" customFormat="1" ht="12.75">
      <c r="A563" s="120"/>
      <c r="B563" s="471"/>
      <c r="C563" s="472"/>
      <c r="D563" s="473"/>
      <c r="E563" s="474"/>
      <c r="F563" s="475"/>
      <c r="G563" s="478"/>
    </row>
    <row r="564" spans="1:6" s="63" customFormat="1" ht="38.25">
      <c r="A564" s="120" t="s">
        <v>1127</v>
      </c>
      <c r="B564" s="68" t="s">
        <v>110</v>
      </c>
      <c r="C564" s="69" t="s">
        <v>107</v>
      </c>
      <c r="D564" s="91">
        <v>1</v>
      </c>
      <c r="E564" s="160"/>
      <c r="F564" s="161">
        <f>D564*E564</f>
        <v>0</v>
      </c>
    </row>
    <row r="565" spans="1:6" s="63" customFormat="1" ht="12.75">
      <c r="A565" s="120"/>
      <c r="B565" s="68"/>
      <c r="C565" s="137"/>
      <c r="D565" s="91"/>
      <c r="E565" s="160"/>
      <c r="F565" s="161"/>
    </row>
    <row r="566" spans="1:6" s="63" customFormat="1" ht="25.5">
      <c r="A566" s="120" t="s">
        <v>1128</v>
      </c>
      <c r="B566" s="68" t="s">
        <v>108</v>
      </c>
      <c r="C566" s="69" t="s">
        <v>107</v>
      </c>
      <c r="D566" s="91">
        <v>1</v>
      </c>
      <c r="E566" s="160"/>
      <c r="F566" s="161">
        <f>D566*E566</f>
        <v>0</v>
      </c>
    </row>
    <row r="567" spans="1:6" s="63" customFormat="1" ht="12.75">
      <c r="A567" s="120"/>
      <c r="B567" s="70"/>
      <c r="C567" s="46"/>
      <c r="D567" s="92"/>
      <c r="E567" s="160"/>
      <c r="F567" s="161"/>
    </row>
    <row r="568" spans="1:6" s="63" customFormat="1" ht="25.5">
      <c r="A568" s="120" t="s">
        <v>1129</v>
      </c>
      <c r="B568" s="68" t="s">
        <v>109</v>
      </c>
      <c r="C568" s="69" t="s">
        <v>107</v>
      </c>
      <c r="D568" s="91">
        <v>1</v>
      </c>
      <c r="E568" s="160"/>
      <c r="F568" s="161">
        <f>D568*E568</f>
        <v>0</v>
      </c>
    </row>
    <row r="569" spans="1:6" s="63" customFormat="1" ht="12.75">
      <c r="A569" s="120"/>
      <c r="B569" s="68"/>
      <c r="C569" s="69"/>
      <c r="D569" s="91"/>
      <c r="E569" s="160"/>
      <c r="F569" s="161"/>
    </row>
    <row r="570" spans="1:7" s="70" customFormat="1" ht="165.75">
      <c r="A570" s="120" t="s">
        <v>1130</v>
      </c>
      <c r="B570" s="477" t="s">
        <v>1124</v>
      </c>
      <c r="C570" s="472" t="s">
        <v>3</v>
      </c>
      <c r="D570" s="473">
        <v>1</v>
      </c>
      <c r="E570" s="474"/>
      <c r="F570" s="475">
        <f>D570*E570</f>
        <v>0</v>
      </c>
      <c r="G570" s="478"/>
    </row>
    <row r="571" spans="1:7" s="70" customFormat="1" ht="12.75">
      <c r="A571" s="470"/>
      <c r="B571" s="471"/>
      <c r="C571" s="472"/>
      <c r="D571" s="473"/>
      <c r="E571" s="474"/>
      <c r="F571" s="475"/>
      <c r="G571" s="478"/>
    </row>
    <row r="572" spans="1:7" s="70" customFormat="1" ht="38.25">
      <c r="A572" s="120" t="s">
        <v>1131</v>
      </c>
      <c r="B572" s="471" t="s">
        <v>1119</v>
      </c>
      <c r="C572" s="472" t="s">
        <v>3</v>
      </c>
      <c r="D572" s="473">
        <v>1</v>
      </c>
      <c r="E572" s="474"/>
      <c r="F572" s="475">
        <f>D572*E572</f>
        <v>0</v>
      </c>
      <c r="G572" s="478"/>
    </row>
    <row r="573" spans="1:7" s="70" customFormat="1" ht="12.75">
      <c r="A573" s="120"/>
      <c r="B573" s="471"/>
      <c r="C573" s="472"/>
      <c r="D573" s="473"/>
      <c r="E573" s="474"/>
      <c r="F573" s="475"/>
      <c r="G573" s="478"/>
    </row>
    <row r="574" spans="1:7" s="70" customFormat="1" ht="51">
      <c r="A574" s="120" t="s">
        <v>1132</v>
      </c>
      <c r="B574" s="471" t="s">
        <v>1120</v>
      </c>
      <c r="C574" s="472" t="s">
        <v>3</v>
      </c>
      <c r="D574" s="473">
        <v>1</v>
      </c>
      <c r="E574" s="474"/>
      <c r="F574" s="475">
        <f>D574*E574</f>
        <v>0</v>
      </c>
      <c r="G574" s="478"/>
    </row>
    <row r="575" spans="1:6" s="51" customFormat="1" ht="12.75">
      <c r="A575" s="120"/>
      <c r="B575" s="471"/>
      <c r="C575" s="472"/>
      <c r="D575" s="473"/>
      <c r="E575" s="474"/>
      <c r="F575" s="475">
        <f aca="true" t="shared" si="9" ref="F575:F582">D575*E575</f>
        <v>0</v>
      </c>
    </row>
    <row r="576" spans="1:6" s="51" customFormat="1" ht="38.25">
      <c r="A576" s="120" t="s">
        <v>1133</v>
      </c>
      <c r="B576" s="471" t="s">
        <v>1121</v>
      </c>
      <c r="C576" s="472" t="s">
        <v>3</v>
      </c>
      <c r="D576" s="473">
        <v>1</v>
      </c>
      <c r="E576" s="474"/>
      <c r="F576" s="475">
        <f t="shared" si="9"/>
        <v>0</v>
      </c>
    </row>
    <row r="577" spans="1:6" s="51" customFormat="1" ht="12.75">
      <c r="A577" s="120"/>
      <c r="B577" s="471"/>
      <c r="C577" s="472"/>
      <c r="D577" s="473"/>
      <c r="E577" s="474"/>
      <c r="F577" s="475">
        <f t="shared" si="9"/>
        <v>0</v>
      </c>
    </row>
    <row r="578" spans="1:6" s="51" customFormat="1" ht="12.75">
      <c r="A578" s="120" t="s">
        <v>1134</v>
      </c>
      <c r="B578" s="471" t="s">
        <v>1122</v>
      </c>
      <c r="C578" s="472" t="s">
        <v>3</v>
      </c>
      <c r="D578" s="473">
        <v>1</v>
      </c>
      <c r="E578" s="474"/>
      <c r="F578" s="475">
        <f t="shared" si="9"/>
        <v>0</v>
      </c>
    </row>
    <row r="579" spans="1:7" s="70" customFormat="1" ht="12.75">
      <c r="A579" s="120"/>
      <c r="B579" s="471"/>
      <c r="C579" s="472"/>
      <c r="D579" s="473"/>
      <c r="E579" s="474"/>
      <c r="F579" s="475">
        <f t="shared" si="9"/>
        <v>0</v>
      </c>
      <c r="G579" s="478"/>
    </row>
    <row r="580" spans="1:7" s="51" customFormat="1" ht="25.5">
      <c r="A580" s="120" t="s">
        <v>1135</v>
      </c>
      <c r="B580" s="471" t="s">
        <v>1065</v>
      </c>
      <c r="C580" s="472" t="s">
        <v>3</v>
      </c>
      <c r="D580" s="473">
        <v>1</v>
      </c>
      <c r="E580" s="474"/>
      <c r="F580" s="475">
        <f t="shared" si="9"/>
        <v>0</v>
      </c>
      <c r="G580" s="478"/>
    </row>
    <row r="581" spans="1:7" s="51" customFormat="1" ht="12.75">
      <c r="A581" s="120"/>
      <c r="B581" s="471"/>
      <c r="C581" s="472"/>
      <c r="D581" s="473"/>
      <c r="E581" s="474"/>
      <c r="F581" s="475">
        <f t="shared" si="9"/>
        <v>0</v>
      </c>
      <c r="G581" s="478"/>
    </row>
    <row r="582" spans="1:7" s="70" customFormat="1" ht="25.5">
      <c r="A582" s="120" t="s">
        <v>1136</v>
      </c>
      <c r="B582" s="471" t="s">
        <v>1123</v>
      </c>
      <c r="C582" s="472" t="s">
        <v>3</v>
      </c>
      <c r="D582" s="473">
        <v>1</v>
      </c>
      <c r="E582" s="474"/>
      <c r="F582" s="475">
        <f t="shared" si="9"/>
        <v>0</v>
      </c>
      <c r="G582" s="478"/>
    </row>
    <row r="583" spans="1:6" s="63" customFormat="1" ht="12.75">
      <c r="A583" s="120"/>
      <c r="B583" s="68"/>
      <c r="C583" s="69"/>
      <c r="D583" s="91"/>
      <c r="E583" s="160"/>
      <c r="F583" s="161">
        <f>SUM(F6:F582)</f>
        <v>0</v>
      </c>
    </row>
    <row r="584" spans="1:6" s="63" customFormat="1" ht="12.75">
      <c r="A584" s="120" t="s">
        <v>1137</v>
      </c>
      <c r="B584" s="68" t="s">
        <v>338</v>
      </c>
      <c r="C584" s="71" t="s">
        <v>40</v>
      </c>
      <c r="D584" s="194">
        <v>2</v>
      </c>
      <c r="E584" s="162"/>
      <c r="F584" s="163">
        <f>F583*D584/100</f>
        <v>0</v>
      </c>
    </row>
    <row r="585" spans="1:6" s="63" customFormat="1" ht="12.75">
      <c r="A585" s="120"/>
      <c r="B585" s="68"/>
      <c r="C585" s="69"/>
      <c r="D585" s="91"/>
      <c r="E585" s="160"/>
      <c r="F585" s="295"/>
    </row>
    <row r="586" spans="1:6" s="63" customFormat="1" ht="12.75">
      <c r="A586" s="120"/>
      <c r="B586" s="70"/>
      <c r="C586" s="46"/>
      <c r="D586" s="94"/>
      <c r="E586" s="162"/>
      <c r="F586" s="163"/>
    </row>
    <row r="587" spans="1:6" s="63" customFormat="1" ht="12.75">
      <c r="A587" s="120"/>
      <c r="B587" s="70"/>
      <c r="C587" s="46"/>
      <c r="D587" s="94"/>
      <c r="E587" s="162"/>
      <c r="F587" s="163"/>
    </row>
    <row r="588" spans="1:6" s="63" customFormat="1" ht="51">
      <c r="A588" s="120" t="s">
        <v>1138</v>
      </c>
      <c r="B588" s="68" t="s">
        <v>339</v>
      </c>
      <c r="C588" s="71" t="s">
        <v>40</v>
      </c>
      <c r="D588" s="93">
        <v>3</v>
      </c>
      <c r="E588" s="162"/>
      <c r="F588" s="163">
        <f>F583*D588/100</f>
        <v>0</v>
      </c>
    </row>
    <row r="589" spans="1:6" s="63" customFormat="1" ht="12.75">
      <c r="A589" s="455"/>
      <c r="B589" s="65"/>
      <c r="C589" s="138"/>
      <c r="D589" s="127"/>
      <c r="E589" s="144"/>
      <c r="F589" s="145"/>
    </row>
    <row r="590" spans="1:7" s="63" customFormat="1" ht="12.75">
      <c r="A590" s="458"/>
      <c r="B590" s="78"/>
      <c r="C590" s="141"/>
      <c r="D590" s="128"/>
      <c r="E590" s="164"/>
      <c r="F590" s="36"/>
      <c r="G590" s="77"/>
    </row>
    <row r="591" spans="1:6" s="74" customFormat="1" ht="13.5" thickBot="1">
      <c r="A591" s="459"/>
      <c r="B591" s="291" t="s">
        <v>277</v>
      </c>
      <c r="C591" s="292"/>
      <c r="D591" s="293"/>
      <c r="E591" s="294"/>
      <c r="F591" s="290">
        <f>SUM(F583:F590)</f>
        <v>0</v>
      </c>
    </row>
    <row r="592" spans="1:6" s="63" customFormat="1" ht="13.5" thickTop="1">
      <c r="A592" s="455"/>
      <c r="B592" s="73"/>
      <c r="C592" s="138"/>
      <c r="D592" s="84"/>
      <c r="E592" s="144"/>
      <c r="F592" s="145"/>
    </row>
  </sheetData>
  <sheetProtection/>
  <printOptions/>
  <pageMargins left="0.984251968503937" right="0.1968503937007874" top="0.9055118110236221" bottom="1.0236220472440944" header="0.5511811023622047" footer="0.5118110236220472"/>
  <pageSetup firstPageNumber="1" useFirstPageNumber="1" horizontalDpi="300" verticalDpi="300" orientation="portrait" paperSize="9" r:id="rId1"/>
  <headerFooter alignWithMargins="0">
    <oddHeader>&amp;C&amp;A</oddHeader>
    <oddFooter>&amp;C&amp;F&amp;R&amp;8&amp;P/&amp;N</oddFooter>
  </headerFooter>
</worksheet>
</file>

<file path=xl/worksheets/sheet3.xml><?xml version="1.0" encoding="utf-8"?>
<worksheet xmlns="http://schemas.openxmlformats.org/spreadsheetml/2006/main" xmlns:r="http://schemas.openxmlformats.org/officeDocument/2006/relationships">
  <sheetPr>
    <tabColor rgb="FF00B0F0"/>
  </sheetPr>
  <dimension ref="A1:DM344"/>
  <sheetViews>
    <sheetView showZeros="0" view="pageBreakPreview" zoomScale="110" zoomScaleSheetLayoutView="110" workbookViewId="0" topLeftCell="A338">
      <selection activeCell="F81" sqref="F81"/>
    </sheetView>
  </sheetViews>
  <sheetFormatPr defaultColWidth="9.140625" defaultRowHeight="12.75"/>
  <cols>
    <col min="1" max="1" width="4.28125" style="116" customWidth="1"/>
    <col min="2" max="2" width="43.140625" style="109" customWidth="1"/>
    <col min="3" max="3" width="5.421875" style="212" customWidth="1"/>
    <col min="4" max="4" width="7.7109375" style="213" customWidth="1"/>
    <col min="5" max="5" width="9.7109375" style="214" customWidth="1"/>
    <col min="6" max="6" width="12.7109375" style="214" customWidth="1"/>
    <col min="7" max="9" width="9.140625" style="111" customWidth="1"/>
    <col min="10" max="10" width="9.421875" style="111" customWidth="1"/>
    <col min="11" max="11" width="9.140625" style="111" customWidth="1"/>
    <col min="12" max="16384" width="9.140625" style="112" customWidth="1"/>
  </cols>
  <sheetData>
    <row r="1" ht="12.75">
      <c r="A1" s="211"/>
    </row>
    <row r="2" spans="1:11" s="217" customFormat="1" ht="12.75">
      <c r="A2" s="116" t="s">
        <v>10</v>
      </c>
      <c r="B2" s="439" t="s">
        <v>159</v>
      </c>
      <c r="C2" s="439"/>
      <c r="D2" s="439"/>
      <c r="E2" s="215"/>
      <c r="F2" s="215"/>
      <c r="G2" s="216"/>
      <c r="H2" s="216"/>
      <c r="I2" s="216"/>
      <c r="J2" s="216"/>
      <c r="K2" s="216"/>
    </row>
    <row r="3" spans="1:11" s="217" customFormat="1" ht="12.75">
      <c r="A3" s="211"/>
      <c r="B3" s="218"/>
      <c r="C3" s="219"/>
      <c r="D3" s="220"/>
      <c r="E3" s="215"/>
      <c r="F3" s="215"/>
      <c r="G3" s="216"/>
      <c r="H3" s="216"/>
      <c r="I3" s="216"/>
      <c r="J3" s="216"/>
      <c r="K3" s="216"/>
    </row>
    <row r="4" spans="1:11" s="45" customFormat="1" ht="12.75">
      <c r="A4" s="221"/>
      <c r="B4" s="43" t="s">
        <v>0</v>
      </c>
      <c r="C4" s="222" t="s">
        <v>7</v>
      </c>
      <c r="D4" s="87" t="s">
        <v>1</v>
      </c>
      <c r="E4" s="223" t="s">
        <v>8</v>
      </c>
      <c r="F4" s="223" t="s">
        <v>9</v>
      </c>
      <c r="G4" s="44"/>
      <c r="H4" s="44"/>
      <c r="I4" s="44"/>
      <c r="J4" s="44"/>
      <c r="K4" s="44"/>
    </row>
    <row r="6" spans="1:10" ht="102">
      <c r="A6" s="116" t="s">
        <v>179</v>
      </c>
      <c r="B6" s="224" t="s">
        <v>63</v>
      </c>
      <c r="J6" s="225"/>
    </row>
    <row r="7" ht="12.75">
      <c r="B7" s="224" t="s">
        <v>160</v>
      </c>
    </row>
    <row r="8" ht="12.75">
      <c r="B8" s="224" t="s">
        <v>6</v>
      </c>
    </row>
    <row r="9" spans="2:6" ht="12.75">
      <c r="B9" s="224" t="s">
        <v>64</v>
      </c>
      <c r="C9" s="212" t="s">
        <v>2</v>
      </c>
      <c r="D9" s="213">
        <v>13</v>
      </c>
      <c r="F9" s="214">
        <f>SUM(D9*E9)</f>
        <v>0</v>
      </c>
    </row>
    <row r="10" ht="12.75">
      <c r="B10" s="224" t="s">
        <v>21</v>
      </c>
    </row>
    <row r="11" ht="12.75">
      <c r="B11" s="224" t="s">
        <v>279</v>
      </c>
    </row>
    <row r="12" ht="12.75">
      <c r="B12" s="224" t="s">
        <v>6</v>
      </c>
    </row>
    <row r="13" spans="2:6" ht="12.75">
      <c r="B13" s="224"/>
      <c r="C13" s="212" t="s">
        <v>2</v>
      </c>
      <c r="D13" s="213">
        <v>13</v>
      </c>
      <c r="F13" s="214">
        <f>SUM(D13*E13)</f>
        <v>0</v>
      </c>
    </row>
    <row r="14" ht="12.75">
      <c r="B14" s="224"/>
    </row>
    <row r="15" ht="12.75">
      <c r="B15" s="68"/>
    </row>
    <row r="16" spans="1:2" ht="89.25">
      <c r="A16" s="116" t="s">
        <v>126</v>
      </c>
      <c r="B16" s="224" t="s">
        <v>70</v>
      </c>
    </row>
    <row r="17" ht="12.75">
      <c r="B17" s="224" t="s">
        <v>62</v>
      </c>
    </row>
    <row r="18" ht="12.75">
      <c r="B18" s="224" t="s">
        <v>6</v>
      </c>
    </row>
    <row r="19" spans="2:6" ht="12.75">
      <c r="B19" s="224" t="s">
        <v>67</v>
      </c>
      <c r="C19" s="212" t="s">
        <v>2</v>
      </c>
      <c r="D19" s="213">
        <v>11</v>
      </c>
      <c r="F19" s="214">
        <f>SUM(D19*E19)</f>
        <v>0</v>
      </c>
    </row>
    <row r="20" spans="2:6" ht="12.75">
      <c r="B20" s="224" t="s">
        <v>161</v>
      </c>
      <c r="C20" s="212" t="s">
        <v>2</v>
      </c>
      <c r="D20" s="213">
        <v>11</v>
      </c>
      <c r="F20" s="214">
        <f>SUM(D20*E20)</f>
        <v>0</v>
      </c>
    </row>
    <row r="21" ht="12.75">
      <c r="B21" s="224"/>
    </row>
    <row r="22" ht="12.75">
      <c r="B22" s="224"/>
    </row>
    <row r="23" spans="1:2" ht="114.75">
      <c r="A23" s="116" t="s">
        <v>180</v>
      </c>
      <c r="B23" s="224" t="s">
        <v>72</v>
      </c>
    </row>
    <row r="24" ht="12.75">
      <c r="B24" s="224" t="s">
        <v>65</v>
      </c>
    </row>
    <row r="25" ht="12.75">
      <c r="B25" s="224" t="s">
        <v>6</v>
      </c>
    </row>
    <row r="26" spans="2:6" ht="12.75">
      <c r="B26" s="224" t="s">
        <v>71</v>
      </c>
      <c r="C26" s="212" t="s">
        <v>2</v>
      </c>
      <c r="D26" s="213">
        <v>1</v>
      </c>
      <c r="F26" s="214">
        <f>SUM(D26*E26)</f>
        <v>0</v>
      </c>
    </row>
    <row r="27" ht="12.75">
      <c r="B27" s="224"/>
    </row>
    <row r="28" ht="12.75">
      <c r="B28" s="224"/>
    </row>
    <row r="29" spans="1:2" ht="38.25">
      <c r="A29" s="116" t="s">
        <v>181</v>
      </c>
      <c r="B29" s="224" t="s">
        <v>77</v>
      </c>
    </row>
    <row r="30" spans="2:6" ht="12.75">
      <c r="B30" s="224" t="s">
        <v>66</v>
      </c>
      <c r="C30" s="212" t="s">
        <v>2</v>
      </c>
      <c r="D30" s="213">
        <v>12</v>
      </c>
      <c r="F30" s="214">
        <f>SUM(D30*E30)</f>
        <v>0</v>
      </c>
    </row>
    <row r="31" ht="12.75">
      <c r="B31" s="224" t="s">
        <v>6</v>
      </c>
    </row>
    <row r="32" ht="12.75">
      <c r="B32" s="224"/>
    </row>
    <row r="33" ht="12.75">
      <c r="B33" s="224"/>
    </row>
    <row r="34" spans="1:2" ht="38.25">
      <c r="A34" s="116" t="s">
        <v>182</v>
      </c>
      <c r="B34" s="224" t="s">
        <v>22</v>
      </c>
    </row>
    <row r="35" ht="12.75">
      <c r="B35" s="224" t="s">
        <v>23</v>
      </c>
    </row>
    <row r="36" ht="12.75">
      <c r="B36" s="224" t="s">
        <v>24</v>
      </c>
    </row>
    <row r="37" ht="12.75">
      <c r="B37" s="224" t="s">
        <v>25</v>
      </c>
    </row>
    <row r="38" ht="12.75">
      <c r="B38" s="224" t="s">
        <v>26</v>
      </c>
    </row>
    <row r="39" ht="12.75">
      <c r="B39" s="224" t="s">
        <v>27</v>
      </c>
    </row>
    <row r="40" ht="12.75">
      <c r="B40" s="224" t="s">
        <v>28</v>
      </c>
    </row>
    <row r="41" spans="2:4" ht="25.5">
      <c r="B41" s="224" t="s">
        <v>29</v>
      </c>
      <c r="D41" s="213" t="s">
        <v>39</v>
      </c>
    </row>
    <row r="42" ht="12.75">
      <c r="B42" s="224" t="s">
        <v>30</v>
      </c>
    </row>
    <row r="43" ht="12.75">
      <c r="B43" s="224" t="s">
        <v>6</v>
      </c>
    </row>
    <row r="44" ht="12.75">
      <c r="B44" s="224"/>
    </row>
    <row r="45" ht="12.75">
      <c r="B45" s="224" t="s">
        <v>31</v>
      </c>
    </row>
    <row r="46" ht="12.75">
      <c r="B46" s="224" t="s">
        <v>278</v>
      </c>
    </row>
    <row r="47" ht="12.75">
      <c r="B47" s="224" t="s">
        <v>6</v>
      </c>
    </row>
    <row r="48" spans="2:6" ht="12.75">
      <c r="B48" s="224"/>
      <c r="C48" s="212" t="s">
        <v>2</v>
      </c>
      <c r="D48" s="213">
        <v>12</v>
      </c>
      <c r="F48" s="214">
        <f>SUM(D48*E48)</f>
        <v>0</v>
      </c>
    </row>
    <row r="49" ht="12.75">
      <c r="B49" s="224"/>
    </row>
    <row r="50" ht="12.75">
      <c r="B50" s="224"/>
    </row>
    <row r="51" spans="1:2" ht="102">
      <c r="A51" s="116" t="s">
        <v>183</v>
      </c>
      <c r="B51" s="68" t="s">
        <v>68</v>
      </c>
    </row>
    <row r="52" ht="12.75">
      <c r="B52" s="224" t="s">
        <v>65</v>
      </c>
    </row>
    <row r="53" ht="12.75">
      <c r="B53" s="224" t="s">
        <v>6</v>
      </c>
    </row>
    <row r="54" spans="2:6" ht="12.75">
      <c r="B54" s="224" t="s">
        <v>69</v>
      </c>
      <c r="C54" s="212" t="s">
        <v>2</v>
      </c>
      <c r="D54" s="213">
        <v>2</v>
      </c>
      <c r="F54" s="214">
        <f>SUM(D54*E54)</f>
        <v>0</v>
      </c>
    </row>
    <row r="55" ht="12.75">
      <c r="B55" s="224"/>
    </row>
    <row r="56" ht="12.75">
      <c r="B56" s="224" t="s">
        <v>21</v>
      </c>
    </row>
    <row r="57" ht="12.75">
      <c r="B57" s="224" t="s">
        <v>279</v>
      </c>
    </row>
    <row r="58" ht="12.75">
      <c r="B58" s="224" t="s">
        <v>6</v>
      </c>
    </row>
    <row r="59" spans="2:6" ht="12.75">
      <c r="B59" s="51"/>
      <c r="C59" s="212" t="s">
        <v>2</v>
      </c>
      <c r="D59" s="213">
        <v>2</v>
      </c>
      <c r="F59" s="214">
        <f>SUM(D59*E59)</f>
        <v>0</v>
      </c>
    </row>
    <row r="60" ht="12.75">
      <c r="B60" s="51"/>
    </row>
    <row r="61" ht="12.75">
      <c r="B61" s="51"/>
    </row>
    <row r="62" spans="1:2" ht="102">
      <c r="A62" s="116" t="s">
        <v>199</v>
      </c>
      <c r="B62" s="224" t="s">
        <v>41</v>
      </c>
    </row>
    <row r="63" spans="2:6" ht="12.75">
      <c r="B63" s="224" t="s">
        <v>62</v>
      </c>
      <c r="C63" s="112"/>
      <c r="E63" s="112"/>
      <c r="F63" s="112"/>
    </row>
    <row r="64" ht="12.75">
      <c r="B64" s="224" t="s">
        <v>6</v>
      </c>
    </row>
    <row r="65" spans="2:6" ht="12.75">
      <c r="B65" s="224" t="s">
        <v>74</v>
      </c>
      <c r="C65" s="212" t="s">
        <v>2</v>
      </c>
      <c r="D65" s="213">
        <v>2</v>
      </c>
      <c r="F65" s="214">
        <f>SUM(D65*E65)</f>
        <v>0</v>
      </c>
    </row>
    <row r="66" ht="12.75">
      <c r="B66" s="224"/>
    </row>
    <row r="67" spans="2:6" ht="12.75">
      <c r="B67" s="224" t="s">
        <v>73</v>
      </c>
      <c r="C67" s="212" t="s">
        <v>2</v>
      </c>
      <c r="D67" s="213">
        <v>2</v>
      </c>
      <c r="F67" s="214">
        <f>SUM(D67*E67)</f>
        <v>0</v>
      </c>
    </row>
    <row r="68" ht="12.75">
      <c r="B68" s="224" t="s">
        <v>6</v>
      </c>
    </row>
    <row r="69" ht="12.75">
      <c r="B69" s="224"/>
    </row>
    <row r="70" spans="2:6" ht="12.75">
      <c r="B70" s="224" t="s">
        <v>75</v>
      </c>
      <c r="C70" s="212" t="s">
        <v>2</v>
      </c>
      <c r="D70" s="213">
        <v>1</v>
      </c>
      <c r="F70" s="214">
        <f>SUM(D70*E70)</f>
        <v>0</v>
      </c>
    </row>
    <row r="71" ht="12.75">
      <c r="B71" s="224" t="s">
        <v>65</v>
      </c>
    </row>
    <row r="72" ht="12.75">
      <c r="B72" s="224" t="s">
        <v>6</v>
      </c>
    </row>
    <row r="73" ht="12.75">
      <c r="B73" s="224" t="s">
        <v>76</v>
      </c>
    </row>
    <row r="74" ht="12.75">
      <c r="B74" s="224"/>
    </row>
    <row r="75" spans="1:9" s="197" customFormat="1" ht="14.25">
      <c r="A75" s="114"/>
      <c r="B75" s="226"/>
      <c r="C75" s="136"/>
      <c r="D75" s="227"/>
      <c r="E75" s="228"/>
      <c r="F75" s="229"/>
      <c r="G75" s="230"/>
      <c r="H75" s="231"/>
      <c r="I75" s="231"/>
    </row>
    <row r="76" spans="1:9" s="197" customFormat="1" ht="25.5">
      <c r="A76" s="114" t="s">
        <v>175</v>
      </c>
      <c r="B76" s="226" t="s">
        <v>340</v>
      </c>
      <c r="C76" s="232"/>
      <c r="D76" s="233"/>
      <c r="E76" s="228"/>
      <c r="F76" s="229"/>
      <c r="G76" s="234"/>
      <c r="H76" s="231"/>
      <c r="I76" s="231"/>
    </row>
    <row r="77" spans="1:9" s="197" customFormat="1" ht="25.5">
      <c r="A77" s="114"/>
      <c r="B77" s="226" t="s">
        <v>341</v>
      </c>
      <c r="C77" s="136"/>
      <c r="D77" s="227"/>
      <c r="E77" s="228"/>
      <c r="F77" s="229"/>
      <c r="G77" s="208"/>
      <c r="H77" s="231"/>
      <c r="I77" s="231"/>
    </row>
    <row r="78" spans="1:9" s="197" customFormat="1" ht="25.5">
      <c r="A78" s="114"/>
      <c r="B78" s="226" t="s">
        <v>342</v>
      </c>
      <c r="C78" s="136"/>
      <c r="D78" s="227"/>
      <c r="E78" s="228"/>
      <c r="F78" s="229"/>
      <c r="G78" s="208"/>
      <c r="H78" s="231"/>
      <c r="I78" s="231"/>
    </row>
    <row r="79" spans="1:9" s="197" customFormat="1" ht="14.25">
      <c r="A79" s="114"/>
      <c r="B79" s="226" t="s">
        <v>343</v>
      </c>
      <c r="C79" s="136"/>
      <c r="D79" s="227"/>
      <c r="E79" s="228"/>
      <c r="F79" s="229"/>
      <c r="G79" s="208"/>
      <c r="H79" s="231"/>
      <c r="I79" s="231"/>
    </row>
    <row r="80" spans="1:7" s="197" customFormat="1" ht="14.25">
      <c r="A80" s="114"/>
      <c r="B80" s="226" t="s">
        <v>344</v>
      </c>
      <c r="C80" s="235" t="s">
        <v>3</v>
      </c>
      <c r="D80" s="227">
        <v>3</v>
      </c>
      <c r="E80" s="207"/>
      <c r="F80" s="207">
        <f>D80*E80</f>
        <v>0</v>
      </c>
      <c r="G80" s="208"/>
    </row>
    <row r="81" spans="1:117" s="197" customFormat="1" ht="14.25">
      <c r="A81" s="114"/>
      <c r="B81" s="226"/>
      <c r="C81" s="136"/>
      <c r="D81" s="227"/>
      <c r="E81" s="228"/>
      <c r="F81" s="229"/>
      <c r="G81" s="208"/>
      <c r="H81" s="231"/>
      <c r="I81" s="207">
        <v>0</v>
      </c>
      <c r="J81" s="233"/>
      <c r="K81" s="233"/>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3"/>
      <c r="AY81" s="233"/>
      <c r="AZ81" s="233"/>
      <c r="BA81" s="233"/>
      <c r="BB81" s="233"/>
      <c r="BC81" s="233"/>
      <c r="BD81" s="233"/>
      <c r="BE81" s="233"/>
      <c r="BF81" s="233"/>
      <c r="BG81" s="233"/>
      <c r="BH81" s="233"/>
      <c r="BI81" s="233"/>
      <c r="BJ81" s="233"/>
      <c r="BK81" s="233"/>
      <c r="BL81" s="233"/>
      <c r="BM81" s="233"/>
      <c r="BN81" s="233"/>
      <c r="BO81" s="233"/>
      <c r="BP81" s="233"/>
      <c r="BQ81" s="233"/>
      <c r="BR81" s="233"/>
      <c r="BS81" s="233"/>
      <c r="BT81" s="233"/>
      <c r="BU81" s="233"/>
      <c r="BV81" s="233"/>
      <c r="BW81" s="233"/>
      <c r="BX81" s="233"/>
      <c r="BY81" s="233"/>
      <c r="BZ81" s="233"/>
      <c r="CA81" s="233"/>
      <c r="CB81" s="233"/>
      <c r="CC81" s="233"/>
      <c r="CD81" s="233"/>
      <c r="CE81" s="233"/>
      <c r="CF81" s="233"/>
      <c r="CG81" s="233"/>
      <c r="CH81" s="233"/>
      <c r="CI81" s="233"/>
      <c r="CJ81" s="233"/>
      <c r="CK81" s="233"/>
      <c r="CL81" s="233"/>
      <c r="CM81" s="233"/>
      <c r="CN81" s="233"/>
      <c r="CO81" s="233"/>
      <c r="CP81" s="233"/>
      <c r="CQ81" s="233"/>
      <c r="CR81" s="233"/>
      <c r="CS81" s="233"/>
      <c r="CT81" s="233"/>
      <c r="CU81" s="233"/>
      <c r="CV81" s="233"/>
      <c r="CW81" s="233"/>
      <c r="CX81" s="233"/>
      <c r="CY81" s="233"/>
      <c r="CZ81" s="233"/>
      <c r="DA81" s="233"/>
      <c r="DB81" s="233"/>
      <c r="DC81" s="233"/>
      <c r="DD81" s="233"/>
      <c r="DE81" s="233"/>
      <c r="DF81" s="233"/>
      <c r="DG81" s="233"/>
      <c r="DH81" s="233"/>
      <c r="DI81" s="233"/>
      <c r="DJ81" s="233"/>
      <c r="DK81" s="233"/>
      <c r="DL81" s="233"/>
      <c r="DM81" s="233"/>
    </row>
    <row r="82" spans="1:117" s="197" customFormat="1" ht="14.25">
      <c r="A82" s="236"/>
      <c r="B82" s="237"/>
      <c r="C82" s="237"/>
      <c r="D82" s="238"/>
      <c r="E82" s="239"/>
      <c r="F82" s="240"/>
      <c r="G82" s="241"/>
      <c r="H82" s="242"/>
      <c r="I82" s="207">
        <v>0</v>
      </c>
      <c r="J82" s="243"/>
      <c r="K82" s="238"/>
      <c r="L82" s="238"/>
      <c r="M82" s="244"/>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239"/>
      <c r="AP82" s="239"/>
      <c r="AQ82" s="239"/>
      <c r="AR82" s="239"/>
      <c r="AS82" s="239"/>
      <c r="AT82" s="239"/>
      <c r="AU82" s="239"/>
      <c r="AV82" s="239"/>
      <c r="AW82" s="239"/>
      <c r="AX82" s="239"/>
      <c r="AY82" s="239"/>
      <c r="AZ82" s="239"/>
      <c r="BA82" s="239"/>
      <c r="BB82" s="239"/>
      <c r="BC82" s="239"/>
      <c r="BD82" s="239"/>
      <c r="BE82" s="239"/>
      <c r="BF82" s="239"/>
      <c r="BG82" s="239"/>
      <c r="BH82" s="239"/>
      <c r="BI82" s="239"/>
      <c r="BJ82" s="239"/>
      <c r="BK82" s="239"/>
      <c r="BL82" s="239"/>
      <c r="BM82" s="239"/>
      <c r="BN82" s="239"/>
      <c r="BO82" s="239"/>
      <c r="BP82" s="239"/>
      <c r="BQ82" s="239"/>
      <c r="BR82" s="239"/>
      <c r="BS82" s="239"/>
      <c r="BT82" s="239"/>
      <c r="BU82" s="239"/>
      <c r="BV82" s="239"/>
      <c r="BW82" s="239"/>
      <c r="BX82" s="239"/>
      <c r="BY82" s="239"/>
      <c r="BZ82" s="239"/>
      <c r="CA82" s="239"/>
      <c r="CB82" s="239"/>
      <c r="CC82" s="239"/>
      <c r="CD82" s="239"/>
      <c r="CE82" s="239"/>
      <c r="CF82" s="239"/>
      <c r="CG82" s="239"/>
      <c r="CH82" s="239"/>
      <c r="CI82" s="239"/>
      <c r="CJ82" s="239"/>
      <c r="CK82" s="239"/>
      <c r="CL82" s="239"/>
      <c r="CM82" s="239"/>
      <c r="CN82" s="239"/>
      <c r="CO82" s="239"/>
      <c r="CP82" s="239"/>
      <c r="CQ82" s="239"/>
      <c r="CR82" s="239"/>
      <c r="CS82" s="239"/>
      <c r="CT82" s="239"/>
      <c r="CU82" s="239"/>
      <c r="CV82" s="239"/>
      <c r="CW82" s="239"/>
      <c r="CX82" s="239"/>
      <c r="CY82" s="239"/>
      <c r="CZ82" s="239"/>
      <c r="DA82" s="239"/>
      <c r="DB82" s="239"/>
      <c r="DC82" s="239"/>
      <c r="DD82" s="239"/>
      <c r="DE82" s="239"/>
      <c r="DF82" s="239"/>
      <c r="DG82" s="239"/>
      <c r="DH82" s="239"/>
      <c r="DI82" s="239"/>
      <c r="DJ82" s="239"/>
      <c r="DK82" s="239"/>
      <c r="DL82" s="239"/>
      <c r="DM82" s="239"/>
    </row>
    <row r="83" spans="1:117" s="197" customFormat="1" ht="14.25">
      <c r="A83" s="236" t="s">
        <v>176</v>
      </c>
      <c r="B83" s="245" t="s">
        <v>352</v>
      </c>
      <c r="C83" s="245"/>
      <c r="D83" s="238"/>
      <c r="E83" s="246"/>
      <c r="F83" s="247"/>
      <c r="G83" s="241"/>
      <c r="H83" s="241"/>
      <c r="I83" s="207">
        <v>0</v>
      </c>
      <c r="J83" s="243">
        <v>0</v>
      </c>
      <c r="K83" s="241"/>
      <c r="L83" s="241"/>
      <c r="M83" s="241"/>
      <c r="N83" s="248"/>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239"/>
      <c r="AP83" s="239"/>
      <c r="AQ83" s="239"/>
      <c r="AR83" s="239"/>
      <c r="AS83" s="239"/>
      <c r="AT83" s="239"/>
      <c r="AU83" s="239"/>
      <c r="AV83" s="239"/>
      <c r="AW83" s="239"/>
      <c r="AX83" s="239"/>
      <c r="AY83" s="239"/>
      <c r="AZ83" s="239"/>
      <c r="BA83" s="239"/>
      <c r="BB83" s="239"/>
      <c r="BC83" s="239"/>
      <c r="BD83" s="239"/>
      <c r="BE83" s="239"/>
      <c r="BF83" s="239"/>
      <c r="BG83" s="239"/>
      <c r="BH83" s="239"/>
      <c r="BI83" s="239"/>
      <c r="BJ83" s="239"/>
      <c r="BK83" s="239"/>
      <c r="BL83" s="239"/>
      <c r="BM83" s="239"/>
      <c r="BN83" s="239"/>
      <c r="BO83" s="239"/>
      <c r="BP83" s="239"/>
      <c r="BQ83" s="239"/>
      <c r="BR83" s="239"/>
      <c r="BS83" s="239"/>
      <c r="BT83" s="239"/>
      <c r="BU83" s="239"/>
      <c r="BV83" s="239"/>
      <c r="BW83" s="239"/>
      <c r="BX83" s="239"/>
      <c r="BY83" s="239"/>
      <c r="BZ83" s="239"/>
      <c r="CA83" s="239"/>
      <c r="CB83" s="239"/>
      <c r="CC83" s="239"/>
      <c r="CD83" s="239"/>
      <c r="CE83" s="239"/>
      <c r="CF83" s="239"/>
      <c r="CG83" s="239"/>
      <c r="CH83" s="239"/>
      <c r="CI83" s="239"/>
      <c r="CJ83" s="239"/>
      <c r="CK83" s="239"/>
      <c r="CL83" s="239"/>
      <c r="CM83" s="239"/>
      <c r="CN83" s="239"/>
      <c r="CO83" s="239"/>
      <c r="CP83" s="239"/>
      <c r="CQ83" s="239"/>
      <c r="CR83" s="239"/>
      <c r="CS83" s="239"/>
      <c r="CT83" s="239"/>
      <c r="CU83" s="239"/>
      <c r="CV83" s="239"/>
      <c r="CW83" s="239"/>
      <c r="CX83" s="239"/>
      <c r="CY83" s="239"/>
      <c r="CZ83" s="239"/>
      <c r="DA83" s="239"/>
      <c r="DB83" s="239"/>
      <c r="DC83" s="239"/>
      <c r="DD83" s="239"/>
      <c r="DE83" s="239"/>
      <c r="DF83" s="239"/>
      <c r="DG83" s="239"/>
      <c r="DH83" s="239"/>
      <c r="DI83" s="239"/>
      <c r="DJ83" s="239"/>
      <c r="DK83" s="239"/>
      <c r="DL83" s="239"/>
      <c r="DM83" s="239"/>
    </row>
    <row r="84" spans="1:117" s="197" customFormat="1" ht="14.25">
      <c r="A84" s="236"/>
      <c r="B84" s="245" t="s">
        <v>345</v>
      </c>
      <c r="C84" s="245"/>
      <c r="D84" s="238"/>
      <c r="E84" s="246"/>
      <c r="F84" s="247"/>
      <c r="G84" s="241"/>
      <c r="H84" s="241"/>
      <c r="I84" s="207">
        <v>0</v>
      </c>
      <c r="J84" s="243"/>
      <c r="K84" s="241"/>
      <c r="L84" s="241"/>
      <c r="M84" s="241"/>
      <c r="N84" s="248"/>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239"/>
      <c r="AP84" s="239"/>
      <c r="AQ84" s="239"/>
      <c r="AR84" s="239"/>
      <c r="AS84" s="239"/>
      <c r="AT84" s="239"/>
      <c r="AU84" s="239"/>
      <c r="AV84" s="239"/>
      <c r="AW84" s="239"/>
      <c r="AX84" s="239"/>
      <c r="AY84" s="239"/>
      <c r="AZ84" s="239"/>
      <c r="BA84" s="239"/>
      <c r="BB84" s="239"/>
      <c r="BC84" s="239"/>
      <c r="BD84" s="239"/>
      <c r="BE84" s="239"/>
      <c r="BF84" s="239"/>
      <c r="BG84" s="239"/>
      <c r="BH84" s="239"/>
      <c r="BI84" s="239"/>
      <c r="BJ84" s="239"/>
      <c r="BK84" s="239"/>
      <c r="BL84" s="239"/>
      <c r="BM84" s="239"/>
      <c r="BN84" s="239"/>
      <c r="BO84" s="239"/>
      <c r="BP84" s="239"/>
      <c r="BQ84" s="239"/>
      <c r="BR84" s="239"/>
      <c r="BS84" s="239"/>
      <c r="BT84" s="239"/>
      <c r="BU84" s="239"/>
      <c r="BV84" s="239"/>
      <c r="BW84" s="239"/>
      <c r="BX84" s="239"/>
      <c r="BY84" s="239"/>
      <c r="BZ84" s="239"/>
      <c r="CA84" s="239"/>
      <c r="CB84" s="239"/>
      <c r="CC84" s="239"/>
      <c r="CD84" s="239"/>
      <c r="CE84" s="239"/>
      <c r="CF84" s="239"/>
      <c r="CG84" s="239"/>
      <c r="CH84" s="239"/>
      <c r="CI84" s="239"/>
      <c r="CJ84" s="239"/>
      <c r="CK84" s="239"/>
      <c r="CL84" s="239"/>
      <c r="CM84" s="239"/>
      <c r="CN84" s="239"/>
      <c r="CO84" s="239"/>
      <c r="CP84" s="239"/>
      <c r="CQ84" s="239"/>
      <c r="CR84" s="239"/>
      <c r="CS84" s="239"/>
      <c r="CT84" s="239"/>
      <c r="CU84" s="239"/>
      <c r="CV84" s="239"/>
      <c r="CW84" s="239"/>
      <c r="CX84" s="239"/>
      <c r="CY84" s="239"/>
      <c r="CZ84" s="239"/>
      <c r="DA84" s="239"/>
      <c r="DB84" s="239"/>
      <c r="DC84" s="239"/>
      <c r="DD84" s="239"/>
      <c r="DE84" s="239"/>
      <c r="DF84" s="239"/>
      <c r="DG84" s="239"/>
      <c r="DH84" s="239"/>
      <c r="DI84" s="239"/>
      <c r="DJ84" s="239"/>
      <c r="DK84" s="239"/>
      <c r="DL84" s="239"/>
      <c r="DM84" s="239"/>
    </row>
    <row r="85" spans="1:117" s="197" customFormat="1" ht="25.5">
      <c r="A85" s="236"/>
      <c r="B85" s="245" t="s">
        <v>346</v>
      </c>
      <c r="C85" s="245"/>
      <c r="D85" s="238"/>
      <c r="E85" s="246"/>
      <c r="F85" s="247"/>
      <c r="G85" s="241"/>
      <c r="H85" s="241"/>
      <c r="I85" s="207">
        <v>0</v>
      </c>
      <c r="J85" s="243"/>
      <c r="K85" s="241"/>
      <c r="L85" s="241"/>
      <c r="M85" s="241"/>
      <c r="N85" s="248"/>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239"/>
      <c r="AN85" s="239"/>
      <c r="AO85" s="239"/>
      <c r="AP85" s="239"/>
      <c r="AQ85" s="239"/>
      <c r="AR85" s="239"/>
      <c r="AS85" s="239"/>
      <c r="AT85" s="239"/>
      <c r="AU85" s="239"/>
      <c r="AV85" s="239"/>
      <c r="AW85" s="239"/>
      <c r="AX85" s="239"/>
      <c r="AY85" s="239"/>
      <c r="AZ85" s="239"/>
      <c r="BA85" s="239"/>
      <c r="BB85" s="239"/>
      <c r="BC85" s="239"/>
      <c r="BD85" s="239"/>
      <c r="BE85" s="239"/>
      <c r="BF85" s="239"/>
      <c r="BG85" s="239"/>
      <c r="BH85" s="239"/>
      <c r="BI85" s="239"/>
      <c r="BJ85" s="239"/>
      <c r="BK85" s="239"/>
      <c r="BL85" s="239"/>
      <c r="BM85" s="239"/>
      <c r="BN85" s="239"/>
      <c r="BO85" s="239"/>
      <c r="BP85" s="239"/>
      <c r="BQ85" s="239"/>
      <c r="BR85" s="239"/>
      <c r="BS85" s="239"/>
      <c r="BT85" s="239"/>
      <c r="BU85" s="239"/>
      <c r="BV85" s="239"/>
      <c r="BW85" s="239"/>
      <c r="BX85" s="239"/>
      <c r="BY85" s="239"/>
      <c r="BZ85" s="239"/>
      <c r="CA85" s="239"/>
      <c r="CB85" s="239"/>
      <c r="CC85" s="239"/>
      <c r="CD85" s="239"/>
      <c r="CE85" s="239"/>
      <c r="CF85" s="239"/>
      <c r="CG85" s="239"/>
      <c r="CH85" s="239"/>
      <c r="CI85" s="239"/>
      <c r="CJ85" s="239"/>
      <c r="CK85" s="239"/>
      <c r="CL85" s="239"/>
      <c r="CM85" s="239"/>
      <c r="CN85" s="239"/>
      <c r="CO85" s="239"/>
      <c r="CP85" s="239"/>
      <c r="CQ85" s="239"/>
      <c r="CR85" s="239"/>
      <c r="CS85" s="239"/>
      <c r="CT85" s="239"/>
      <c r="CU85" s="239"/>
      <c r="CV85" s="239"/>
      <c r="CW85" s="239"/>
      <c r="CX85" s="239"/>
      <c r="CY85" s="239"/>
      <c r="CZ85" s="239"/>
      <c r="DA85" s="239"/>
      <c r="DB85" s="239"/>
      <c r="DC85" s="239"/>
      <c r="DD85" s="239"/>
      <c r="DE85" s="239"/>
      <c r="DF85" s="239"/>
      <c r="DG85" s="239"/>
      <c r="DH85" s="239"/>
      <c r="DI85" s="239"/>
      <c r="DJ85" s="239"/>
      <c r="DK85" s="239"/>
      <c r="DL85" s="239"/>
      <c r="DM85" s="239"/>
    </row>
    <row r="86" spans="1:117" s="197" customFormat="1" ht="14.25">
      <c r="A86" s="236"/>
      <c r="B86" s="245" t="s">
        <v>347</v>
      </c>
      <c r="C86" s="245"/>
      <c r="D86" s="238"/>
      <c r="E86" s="246"/>
      <c r="F86" s="247"/>
      <c r="G86" s="241"/>
      <c r="H86" s="241"/>
      <c r="I86" s="207">
        <v>0</v>
      </c>
      <c r="J86" s="243"/>
      <c r="K86" s="241"/>
      <c r="L86" s="241"/>
      <c r="M86" s="241"/>
      <c r="N86" s="248"/>
      <c r="O86" s="239"/>
      <c r="P86" s="239"/>
      <c r="Q86" s="239"/>
      <c r="R86" s="239"/>
      <c r="S86" s="239"/>
      <c r="T86" s="239"/>
      <c r="U86" s="239"/>
      <c r="V86" s="239"/>
      <c r="W86" s="239"/>
      <c r="X86" s="239"/>
      <c r="Y86" s="239"/>
      <c r="Z86" s="239"/>
      <c r="AA86" s="239"/>
      <c r="AB86" s="239"/>
      <c r="AC86" s="239"/>
      <c r="AD86" s="239"/>
      <c r="AE86" s="239"/>
      <c r="AF86" s="239"/>
      <c r="AG86" s="239"/>
      <c r="AH86" s="239"/>
      <c r="AI86" s="239"/>
      <c r="AJ86" s="239"/>
      <c r="AK86" s="239"/>
      <c r="AL86" s="239"/>
      <c r="AM86" s="239"/>
      <c r="AN86" s="239"/>
      <c r="AO86" s="239"/>
      <c r="AP86" s="239"/>
      <c r="AQ86" s="239"/>
      <c r="AR86" s="239"/>
      <c r="AS86" s="239"/>
      <c r="AT86" s="239"/>
      <c r="AU86" s="239"/>
      <c r="AV86" s="239"/>
      <c r="AW86" s="239"/>
      <c r="AX86" s="239"/>
      <c r="AY86" s="239"/>
      <c r="AZ86" s="239"/>
      <c r="BA86" s="239"/>
      <c r="BB86" s="239"/>
      <c r="BC86" s="239"/>
      <c r="BD86" s="239"/>
      <c r="BE86" s="239"/>
      <c r="BF86" s="239"/>
      <c r="BG86" s="239"/>
      <c r="BH86" s="239"/>
      <c r="BI86" s="239"/>
      <c r="BJ86" s="239"/>
      <c r="BK86" s="239"/>
      <c r="BL86" s="239"/>
      <c r="BM86" s="239"/>
      <c r="BN86" s="239"/>
      <c r="BO86" s="239"/>
      <c r="BP86" s="239"/>
      <c r="BQ86" s="239"/>
      <c r="BR86" s="239"/>
      <c r="BS86" s="239"/>
      <c r="BT86" s="239"/>
      <c r="BU86" s="239"/>
      <c r="BV86" s="239"/>
      <c r="BW86" s="239"/>
      <c r="BX86" s="239"/>
      <c r="BY86" s="239"/>
      <c r="BZ86" s="239"/>
      <c r="CA86" s="239"/>
      <c r="CB86" s="239"/>
      <c r="CC86" s="239"/>
      <c r="CD86" s="239"/>
      <c r="CE86" s="239"/>
      <c r="CF86" s="239"/>
      <c r="CG86" s="239"/>
      <c r="CH86" s="239"/>
      <c r="CI86" s="239"/>
      <c r="CJ86" s="239"/>
      <c r="CK86" s="239"/>
      <c r="CL86" s="239"/>
      <c r="CM86" s="239"/>
      <c r="CN86" s="239"/>
      <c r="CO86" s="239"/>
      <c r="CP86" s="239"/>
      <c r="CQ86" s="239"/>
      <c r="CR86" s="239"/>
      <c r="CS86" s="239"/>
      <c r="CT86" s="239"/>
      <c r="CU86" s="239"/>
      <c r="CV86" s="239"/>
      <c r="CW86" s="239"/>
      <c r="CX86" s="239"/>
      <c r="CY86" s="239"/>
      <c r="CZ86" s="239"/>
      <c r="DA86" s="239"/>
      <c r="DB86" s="239"/>
      <c r="DC86" s="239"/>
      <c r="DD86" s="239"/>
      <c r="DE86" s="239"/>
      <c r="DF86" s="239"/>
      <c r="DG86" s="239"/>
      <c r="DH86" s="239"/>
      <c r="DI86" s="239"/>
      <c r="DJ86" s="239"/>
      <c r="DK86" s="239"/>
      <c r="DL86" s="239"/>
      <c r="DM86" s="239"/>
    </row>
    <row r="87" spans="1:117" s="197" customFormat="1" ht="25.5">
      <c r="A87" s="236"/>
      <c r="B87" s="245" t="s">
        <v>348</v>
      </c>
      <c r="C87" s="245"/>
      <c r="D87" s="238"/>
      <c r="E87" s="246"/>
      <c r="F87" s="247"/>
      <c r="G87" s="241"/>
      <c r="H87" s="241"/>
      <c r="I87" s="207">
        <v>0</v>
      </c>
      <c r="J87" s="243"/>
      <c r="K87" s="241"/>
      <c r="L87" s="241"/>
      <c r="M87" s="241"/>
      <c r="N87" s="248"/>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239"/>
      <c r="AP87" s="239"/>
      <c r="AQ87" s="239"/>
      <c r="AR87" s="239"/>
      <c r="AS87" s="239"/>
      <c r="AT87" s="239"/>
      <c r="AU87" s="239"/>
      <c r="AV87" s="239"/>
      <c r="AW87" s="239"/>
      <c r="AX87" s="239"/>
      <c r="AY87" s="239"/>
      <c r="AZ87" s="239"/>
      <c r="BA87" s="239"/>
      <c r="BB87" s="239"/>
      <c r="BC87" s="239"/>
      <c r="BD87" s="239"/>
      <c r="BE87" s="239"/>
      <c r="BF87" s="239"/>
      <c r="BG87" s="239"/>
      <c r="BH87" s="239"/>
      <c r="BI87" s="239"/>
      <c r="BJ87" s="239"/>
      <c r="BK87" s="239"/>
      <c r="BL87" s="239"/>
      <c r="BM87" s="239"/>
      <c r="BN87" s="239"/>
      <c r="BO87" s="239"/>
      <c r="BP87" s="239"/>
      <c r="BQ87" s="239"/>
      <c r="BR87" s="239"/>
      <c r="BS87" s="239"/>
      <c r="BT87" s="239"/>
      <c r="BU87" s="239"/>
      <c r="BV87" s="239"/>
      <c r="BW87" s="239"/>
      <c r="BX87" s="239"/>
      <c r="BY87" s="239"/>
      <c r="BZ87" s="239"/>
      <c r="CA87" s="239"/>
      <c r="CB87" s="239"/>
      <c r="CC87" s="239"/>
      <c r="CD87" s="239"/>
      <c r="CE87" s="239"/>
      <c r="CF87" s="239"/>
      <c r="CG87" s="239"/>
      <c r="CH87" s="239"/>
      <c r="CI87" s="239"/>
      <c r="CJ87" s="239"/>
      <c r="CK87" s="239"/>
      <c r="CL87" s="239"/>
      <c r="CM87" s="239"/>
      <c r="CN87" s="239"/>
      <c r="CO87" s="239"/>
      <c r="CP87" s="239"/>
      <c r="CQ87" s="239"/>
      <c r="CR87" s="239"/>
      <c r="CS87" s="239"/>
      <c r="CT87" s="239"/>
      <c r="CU87" s="239"/>
      <c r="CV87" s="239"/>
      <c r="CW87" s="239"/>
      <c r="CX87" s="239"/>
      <c r="CY87" s="239"/>
      <c r="CZ87" s="239"/>
      <c r="DA87" s="239"/>
      <c r="DB87" s="239"/>
      <c r="DC87" s="239"/>
      <c r="DD87" s="239"/>
      <c r="DE87" s="239"/>
      <c r="DF87" s="239"/>
      <c r="DG87" s="239"/>
      <c r="DH87" s="239"/>
      <c r="DI87" s="239"/>
      <c r="DJ87" s="239"/>
      <c r="DK87" s="239"/>
      <c r="DL87" s="239"/>
      <c r="DM87" s="239"/>
    </row>
    <row r="88" spans="1:117" s="197" customFormat="1" ht="25.5">
      <c r="A88" s="236"/>
      <c r="B88" s="245" t="s">
        <v>349</v>
      </c>
      <c r="C88" s="245"/>
      <c r="D88" s="238"/>
      <c r="E88" s="246"/>
      <c r="F88" s="247"/>
      <c r="G88" s="241"/>
      <c r="H88" s="241"/>
      <c r="I88" s="207">
        <v>0</v>
      </c>
      <c r="J88" s="243"/>
      <c r="K88" s="241"/>
      <c r="L88" s="241"/>
      <c r="M88" s="241"/>
      <c r="N88" s="248"/>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239"/>
      <c r="AP88" s="239"/>
      <c r="AQ88" s="239"/>
      <c r="AR88" s="239"/>
      <c r="AS88" s="239"/>
      <c r="AT88" s="239"/>
      <c r="AU88" s="239"/>
      <c r="AV88" s="239"/>
      <c r="AW88" s="239"/>
      <c r="AX88" s="239"/>
      <c r="AY88" s="239"/>
      <c r="AZ88" s="239"/>
      <c r="BA88" s="239"/>
      <c r="BB88" s="239"/>
      <c r="BC88" s="239"/>
      <c r="BD88" s="239"/>
      <c r="BE88" s="239"/>
      <c r="BF88" s="239"/>
      <c r="BG88" s="239"/>
      <c r="BH88" s="239"/>
      <c r="BI88" s="239"/>
      <c r="BJ88" s="239"/>
      <c r="BK88" s="239"/>
      <c r="BL88" s="239"/>
      <c r="BM88" s="239"/>
      <c r="BN88" s="239"/>
      <c r="BO88" s="239"/>
      <c r="BP88" s="239"/>
      <c r="BQ88" s="239"/>
      <c r="BR88" s="239"/>
      <c r="BS88" s="239"/>
      <c r="BT88" s="239"/>
      <c r="BU88" s="239"/>
      <c r="BV88" s="239"/>
      <c r="BW88" s="239"/>
      <c r="BX88" s="239"/>
      <c r="BY88" s="239"/>
      <c r="BZ88" s="239"/>
      <c r="CA88" s="239"/>
      <c r="CB88" s="239"/>
      <c r="CC88" s="239"/>
      <c r="CD88" s="239"/>
      <c r="CE88" s="239"/>
      <c r="CF88" s="239"/>
      <c r="CG88" s="239"/>
      <c r="CH88" s="239"/>
      <c r="CI88" s="239"/>
      <c r="CJ88" s="239"/>
      <c r="CK88" s="239"/>
      <c r="CL88" s="239"/>
      <c r="CM88" s="239"/>
      <c r="CN88" s="239"/>
      <c r="CO88" s="239"/>
      <c r="CP88" s="239"/>
      <c r="CQ88" s="239"/>
      <c r="CR88" s="239"/>
      <c r="CS88" s="239"/>
      <c r="CT88" s="239"/>
      <c r="CU88" s="239"/>
      <c r="CV88" s="239"/>
      <c r="CW88" s="239"/>
      <c r="CX88" s="239"/>
      <c r="CY88" s="239"/>
      <c r="CZ88" s="239"/>
      <c r="DA88" s="239"/>
      <c r="DB88" s="239"/>
      <c r="DC88" s="239"/>
      <c r="DD88" s="239"/>
      <c r="DE88" s="239"/>
      <c r="DF88" s="239"/>
      <c r="DG88" s="239"/>
      <c r="DH88" s="239"/>
      <c r="DI88" s="239"/>
      <c r="DJ88" s="239"/>
      <c r="DK88" s="239"/>
      <c r="DL88" s="239"/>
      <c r="DM88" s="239"/>
    </row>
    <row r="89" spans="1:117" s="197" customFormat="1" ht="14.25">
      <c r="A89" s="236"/>
      <c r="B89" s="245" t="s">
        <v>350</v>
      </c>
      <c r="C89" s="245"/>
      <c r="D89" s="238"/>
      <c r="E89" s="246"/>
      <c r="F89" s="247"/>
      <c r="G89" s="241"/>
      <c r="H89" s="241"/>
      <c r="I89" s="207">
        <v>0</v>
      </c>
      <c r="J89" s="243"/>
      <c r="K89" s="241"/>
      <c r="L89" s="241"/>
      <c r="M89" s="241"/>
      <c r="N89" s="248"/>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39"/>
      <c r="BA89" s="239"/>
      <c r="BB89" s="239"/>
      <c r="BC89" s="239"/>
      <c r="BD89" s="239"/>
      <c r="BE89" s="239"/>
      <c r="BF89" s="239"/>
      <c r="BG89" s="239"/>
      <c r="BH89" s="239"/>
      <c r="BI89" s="239"/>
      <c r="BJ89" s="239"/>
      <c r="BK89" s="239"/>
      <c r="BL89" s="239"/>
      <c r="BM89" s="239"/>
      <c r="BN89" s="239"/>
      <c r="BO89" s="239"/>
      <c r="BP89" s="239"/>
      <c r="BQ89" s="239"/>
      <c r="BR89" s="239"/>
      <c r="BS89" s="239"/>
      <c r="BT89" s="239"/>
      <c r="BU89" s="239"/>
      <c r="BV89" s="239"/>
      <c r="BW89" s="239"/>
      <c r="BX89" s="239"/>
      <c r="BY89" s="239"/>
      <c r="BZ89" s="239"/>
      <c r="CA89" s="239"/>
      <c r="CB89" s="239"/>
      <c r="CC89" s="239"/>
      <c r="CD89" s="239"/>
      <c r="CE89" s="239"/>
      <c r="CF89" s="239"/>
      <c r="CG89" s="239"/>
      <c r="CH89" s="239"/>
      <c r="CI89" s="239"/>
      <c r="CJ89" s="239"/>
      <c r="CK89" s="239"/>
      <c r="CL89" s="239"/>
      <c r="CM89" s="239"/>
      <c r="CN89" s="239"/>
      <c r="CO89" s="239"/>
      <c r="CP89" s="239"/>
      <c r="CQ89" s="239"/>
      <c r="CR89" s="239"/>
      <c r="CS89" s="239"/>
      <c r="CT89" s="239"/>
      <c r="CU89" s="239"/>
      <c r="CV89" s="239"/>
      <c r="CW89" s="239"/>
      <c r="CX89" s="239"/>
      <c r="CY89" s="239"/>
      <c r="CZ89" s="239"/>
      <c r="DA89" s="239"/>
      <c r="DB89" s="239"/>
      <c r="DC89" s="239"/>
      <c r="DD89" s="239"/>
      <c r="DE89" s="239"/>
      <c r="DF89" s="239"/>
      <c r="DG89" s="239"/>
      <c r="DH89" s="239"/>
      <c r="DI89" s="239"/>
      <c r="DJ89" s="239"/>
      <c r="DK89" s="239"/>
      <c r="DL89" s="239"/>
      <c r="DM89" s="239"/>
    </row>
    <row r="90" spans="1:117" s="197" customFormat="1" ht="14.25">
      <c r="A90" s="236"/>
      <c r="B90" s="245" t="s">
        <v>353</v>
      </c>
      <c r="C90" s="245"/>
      <c r="D90" s="238"/>
      <c r="E90" s="246"/>
      <c r="F90" s="247"/>
      <c r="G90" s="241"/>
      <c r="H90" s="241"/>
      <c r="I90" s="207"/>
      <c r="J90" s="243"/>
      <c r="K90" s="241"/>
      <c r="L90" s="241"/>
      <c r="M90" s="241"/>
      <c r="N90" s="248"/>
      <c r="O90" s="239"/>
      <c r="P90" s="239"/>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39"/>
      <c r="BA90" s="239"/>
      <c r="BB90" s="239"/>
      <c r="BC90" s="239"/>
      <c r="BD90" s="239"/>
      <c r="BE90" s="239"/>
      <c r="BF90" s="239"/>
      <c r="BG90" s="239"/>
      <c r="BH90" s="239"/>
      <c r="BI90" s="239"/>
      <c r="BJ90" s="239"/>
      <c r="BK90" s="239"/>
      <c r="BL90" s="239"/>
      <c r="BM90" s="239"/>
      <c r="BN90" s="239"/>
      <c r="BO90" s="239"/>
      <c r="BP90" s="239"/>
      <c r="BQ90" s="239"/>
      <c r="BR90" s="239"/>
      <c r="BS90" s="239"/>
      <c r="BT90" s="239"/>
      <c r="BU90" s="239"/>
      <c r="BV90" s="239"/>
      <c r="BW90" s="239"/>
      <c r="BX90" s="239"/>
      <c r="BY90" s="239"/>
      <c r="BZ90" s="239"/>
      <c r="CA90" s="239"/>
      <c r="CB90" s="239"/>
      <c r="CC90" s="239"/>
      <c r="CD90" s="239"/>
      <c r="CE90" s="239"/>
      <c r="CF90" s="239"/>
      <c r="CG90" s="239"/>
      <c r="CH90" s="239"/>
      <c r="CI90" s="239"/>
      <c r="CJ90" s="239"/>
      <c r="CK90" s="239"/>
      <c r="CL90" s="239"/>
      <c r="CM90" s="239"/>
      <c r="CN90" s="239"/>
      <c r="CO90" s="239"/>
      <c r="CP90" s="239"/>
      <c r="CQ90" s="239"/>
      <c r="CR90" s="239"/>
      <c r="CS90" s="239"/>
      <c r="CT90" s="239"/>
      <c r="CU90" s="239"/>
      <c r="CV90" s="239"/>
      <c r="CW90" s="239"/>
      <c r="CX90" s="239"/>
      <c r="CY90" s="239"/>
      <c r="CZ90" s="239"/>
      <c r="DA90" s="239"/>
      <c r="DB90" s="239"/>
      <c r="DC90" s="239"/>
      <c r="DD90" s="239"/>
      <c r="DE90" s="239"/>
      <c r="DF90" s="239"/>
      <c r="DG90" s="239"/>
      <c r="DH90" s="239"/>
      <c r="DI90" s="239"/>
      <c r="DJ90" s="239"/>
      <c r="DK90" s="239"/>
      <c r="DL90" s="239"/>
      <c r="DM90" s="239"/>
    </row>
    <row r="91" ht="12.75">
      <c r="B91" s="224" t="s">
        <v>160</v>
      </c>
    </row>
    <row r="92" ht="12.75">
      <c r="B92" s="224" t="s">
        <v>6</v>
      </c>
    </row>
    <row r="93" spans="2:6" ht="12.75">
      <c r="B93" s="224" t="s">
        <v>351</v>
      </c>
      <c r="C93" s="212" t="s">
        <v>2</v>
      </c>
      <c r="D93" s="213">
        <v>1</v>
      </c>
      <c r="F93" s="214">
        <f>SUM(D93*E93)</f>
        <v>0</v>
      </c>
    </row>
    <row r="94" spans="1:117" s="197" customFormat="1" ht="14.25">
      <c r="A94" s="249"/>
      <c r="B94" s="245"/>
      <c r="C94" s="246"/>
      <c r="D94" s="250"/>
      <c r="E94" s="251"/>
      <c r="F94" s="252"/>
      <c r="G94" s="253"/>
      <c r="H94" s="243"/>
      <c r="I94" s="207"/>
      <c r="J94" s="243"/>
      <c r="K94" s="241"/>
      <c r="L94" s="241"/>
      <c r="M94" s="241"/>
      <c r="N94" s="248"/>
      <c r="O94" s="239"/>
      <c r="P94" s="239"/>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39"/>
      <c r="BA94" s="239"/>
      <c r="BB94" s="239"/>
      <c r="BC94" s="239"/>
      <c r="BD94" s="239"/>
      <c r="BE94" s="239"/>
      <c r="BF94" s="239"/>
      <c r="BG94" s="239"/>
      <c r="BH94" s="239"/>
      <c r="BI94" s="239"/>
      <c r="BJ94" s="239"/>
      <c r="BK94" s="239"/>
      <c r="BL94" s="239"/>
      <c r="BM94" s="239"/>
      <c r="BN94" s="239"/>
      <c r="BO94" s="239"/>
      <c r="BP94" s="239"/>
      <c r="BQ94" s="239"/>
      <c r="BR94" s="239"/>
      <c r="BS94" s="239"/>
      <c r="BT94" s="239"/>
      <c r="BU94" s="239"/>
      <c r="BV94" s="239"/>
      <c r="BW94" s="239"/>
      <c r="BX94" s="239"/>
      <c r="BY94" s="239"/>
      <c r="BZ94" s="239"/>
      <c r="CA94" s="239"/>
      <c r="CB94" s="239"/>
      <c r="CC94" s="239"/>
      <c r="CD94" s="239"/>
      <c r="CE94" s="239"/>
      <c r="CF94" s="239"/>
      <c r="CG94" s="239"/>
      <c r="CH94" s="239"/>
      <c r="CI94" s="239"/>
      <c r="CJ94" s="239"/>
      <c r="CK94" s="239"/>
      <c r="CL94" s="239"/>
      <c r="CM94" s="239"/>
      <c r="CN94" s="239"/>
      <c r="CO94" s="239"/>
      <c r="CP94" s="239"/>
      <c r="CQ94" s="239"/>
      <c r="CR94" s="239"/>
      <c r="CS94" s="239"/>
      <c r="CT94" s="239"/>
      <c r="CU94" s="239"/>
      <c r="CV94" s="239"/>
      <c r="CW94" s="239"/>
      <c r="CX94" s="239"/>
      <c r="CY94" s="239"/>
      <c r="CZ94" s="239"/>
      <c r="DA94" s="239"/>
      <c r="DB94" s="239"/>
      <c r="DC94" s="239"/>
      <c r="DD94" s="239"/>
      <c r="DE94" s="239"/>
      <c r="DF94" s="239"/>
      <c r="DG94" s="239"/>
      <c r="DH94" s="239"/>
      <c r="DI94" s="239"/>
      <c r="DJ94" s="239"/>
      <c r="DK94" s="239"/>
      <c r="DL94" s="239"/>
      <c r="DM94" s="239"/>
    </row>
    <row r="95" spans="1:117" s="197" customFormat="1" ht="14.25">
      <c r="A95" s="236"/>
      <c r="B95" s="237"/>
      <c r="C95" s="237"/>
      <c r="D95" s="238"/>
      <c r="E95" s="239"/>
      <c r="F95" s="240"/>
      <c r="G95" s="241"/>
      <c r="H95" s="242"/>
      <c r="I95" s="253"/>
      <c r="J95" s="243"/>
      <c r="K95" s="238"/>
      <c r="L95" s="238"/>
      <c r="M95" s="244"/>
      <c r="N95" s="239"/>
      <c r="O95" s="239"/>
      <c r="P95" s="239"/>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39"/>
      <c r="BA95" s="239"/>
      <c r="BB95" s="239"/>
      <c r="BC95" s="239"/>
      <c r="BD95" s="239"/>
      <c r="BE95" s="239"/>
      <c r="BF95" s="239"/>
      <c r="BG95" s="239"/>
      <c r="BH95" s="239"/>
      <c r="BI95" s="239"/>
      <c r="BJ95" s="239"/>
      <c r="BK95" s="239"/>
      <c r="BL95" s="239"/>
      <c r="BM95" s="239"/>
      <c r="BN95" s="239"/>
      <c r="BO95" s="239"/>
      <c r="BP95" s="239"/>
      <c r="BQ95" s="239"/>
      <c r="BR95" s="239"/>
      <c r="BS95" s="239"/>
      <c r="BT95" s="239"/>
      <c r="BU95" s="239"/>
      <c r="BV95" s="239"/>
      <c r="BW95" s="239"/>
      <c r="BX95" s="239"/>
      <c r="BY95" s="239"/>
      <c r="BZ95" s="239"/>
      <c r="CA95" s="239"/>
      <c r="CB95" s="239"/>
      <c r="CC95" s="239"/>
      <c r="CD95" s="239"/>
      <c r="CE95" s="239"/>
      <c r="CF95" s="239"/>
      <c r="CG95" s="239"/>
      <c r="CH95" s="239"/>
      <c r="CI95" s="239"/>
      <c r="CJ95" s="239"/>
      <c r="CK95" s="239"/>
      <c r="CL95" s="239"/>
      <c r="CM95" s="239"/>
      <c r="CN95" s="239"/>
      <c r="CO95" s="239"/>
      <c r="CP95" s="239"/>
      <c r="CQ95" s="239"/>
      <c r="CR95" s="239"/>
      <c r="CS95" s="239"/>
      <c r="CT95" s="239"/>
      <c r="CU95" s="239"/>
      <c r="CV95" s="239"/>
      <c r="CW95" s="239"/>
      <c r="CX95" s="239"/>
      <c r="CY95" s="239"/>
      <c r="CZ95" s="239"/>
      <c r="DA95" s="239"/>
      <c r="DB95" s="239"/>
      <c r="DC95" s="239"/>
      <c r="DD95" s="239"/>
      <c r="DE95" s="239"/>
      <c r="DF95" s="239"/>
      <c r="DG95" s="239"/>
      <c r="DH95" s="239"/>
      <c r="DI95" s="239"/>
      <c r="DJ95" s="239"/>
      <c r="DK95" s="239"/>
      <c r="DL95" s="239"/>
      <c r="DM95" s="239"/>
    </row>
    <row r="96" ht="12.75">
      <c r="B96" s="224"/>
    </row>
    <row r="97" spans="1:2" ht="127.5">
      <c r="A97" s="116" t="s">
        <v>200</v>
      </c>
      <c r="B97" s="224" t="s">
        <v>316</v>
      </c>
    </row>
    <row r="98" spans="2:6" ht="12.75">
      <c r="B98" s="224"/>
      <c r="C98" s="212" t="s">
        <v>3</v>
      </c>
      <c r="D98" s="213">
        <v>6</v>
      </c>
      <c r="F98" s="214">
        <f>SUM(D98*E98)</f>
        <v>0</v>
      </c>
    </row>
    <row r="99" spans="2:6" ht="12.75">
      <c r="B99" s="224"/>
      <c r="C99" s="254"/>
      <c r="D99" s="255"/>
      <c r="E99" s="256"/>
      <c r="F99" s="256"/>
    </row>
    <row r="100" ht="12.75">
      <c r="B100" s="224"/>
    </row>
    <row r="101" spans="1:2" ht="114.75">
      <c r="A101" s="116" t="s">
        <v>201</v>
      </c>
      <c r="B101" s="224" t="s">
        <v>317</v>
      </c>
    </row>
    <row r="102" spans="2:6" ht="12.75">
      <c r="B102" s="224"/>
      <c r="C102" s="212" t="s">
        <v>3</v>
      </c>
      <c r="D102" s="213">
        <v>4</v>
      </c>
      <c r="F102" s="214">
        <f>SUM(D102*E102)</f>
        <v>0</v>
      </c>
    </row>
    <row r="103" spans="1:6" s="51" customFormat="1" ht="12.75">
      <c r="A103" s="53"/>
      <c r="B103" s="47"/>
      <c r="C103" s="47"/>
      <c r="D103" s="123"/>
      <c r="E103" s="257"/>
      <c r="F103" s="152"/>
    </row>
    <row r="104" spans="1:6" s="51" customFormat="1" ht="38.25">
      <c r="A104" s="53" t="s">
        <v>202</v>
      </c>
      <c r="B104" s="47" t="s">
        <v>321</v>
      </c>
      <c r="C104" s="47"/>
      <c r="D104" s="123"/>
      <c r="E104" s="257"/>
      <c r="F104" s="152"/>
    </row>
    <row r="105" spans="1:6" s="51" customFormat="1" ht="38.25">
      <c r="A105" s="53"/>
      <c r="B105" s="47" t="s">
        <v>324</v>
      </c>
      <c r="C105" s="47"/>
      <c r="D105" s="123"/>
      <c r="E105" s="257"/>
      <c r="F105" s="152"/>
    </row>
    <row r="106" spans="1:6" s="51" customFormat="1" ht="12.75">
      <c r="A106" s="53"/>
      <c r="B106" s="47" t="s">
        <v>318</v>
      </c>
      <c r="C106" s="47"/>
      <c r="D106" s="123"/>
      <c r="E106" s="257"/>
      <c r="F106" s="152"/>
    </row>
    <row r="107" spans="1:6" s="51" customFormat="1" ht="38.25">
      <c r="A107" s="53"/>
      <c r="B107" s="47" t="s">
        <v>322</v>
      </c>
      <c r="C107" s="47"/>
      <c r="D107" s="123"/>
      <c r="E107" s="257"/>
      <c r="F107" s="152"/>
    </row>
    <row r="108" spans="1:6" s="51" customFormat="1" ht="25.5">
      <c r="A108" s="53"/>
      <c r="B108" s="47" t="s">
        <v>319</v>
      </c>
      <c r="C108" s="47"/>
      <c r="D108" s="123"/>
      <c r="E108" s="257"/>
      <c r="F108" s="152"/>
    </row>
    <row r="109" spans="1:6" s="51" customFormat="1" ht="25.5">
      <c r="A109" s="53"/>
      <c r="B109" s="47" t="s">
        <v>320</v>
      </c>
      <c r="C109" s="47"/>
      <c r="D109" s="123"/>
      <c r="E109" s="257"/>
      <c r="F109" s="152"/>
    </row>
    <row r="110" spans="1:6" s="51" customFormat="1" ht="12.75">
      <c r="A110" s="53"/>
      <c r="B110" s="47" t="s">
        <v>323</v>
      </c>
      <c r="C110" s="47" t="s">
        <v>3</v>
      </c>
      <c r="D110" s="123">
        <v>9</v>
      </c>
      <c r="E110" s="257"/>
      <c r="F110" s="152">
        <f>D110*E110</f>
        <v>0</v>
      </c>
    </row>
    <row r="111" spans="1:6" s="51" customFormat="1" ht="12.75">
      <c r="A111" s="53"/>
      <c r="B111" s="47"/>
      <c r="C111" s="47"/>
      <c r="D111" s="123"/>
      <c r="E111" s="257"/>
      <c r="F111" s="152"/>
    </row>
    <row r="112" ht="12.75">
      <c r="B112" s="224"/>
    </row>
    <row r="113" spans="1:2" ht="63.75">
      <c r="A113" s="116" t="s">
        <v>203</v>
      </c>
      <c r="B113" s="68" t="s">
        <v>164</v>
      </c>
    </row>
    <row r="114" spans="2:6" ht="12.75">
      <c r="B114" s="224" t="s">
        <v>162</v>
      </c>
      <c r="C114" s="212" t="s">
        <v>2</v>
      </c>
      <c r="D114" s="213">
        <v>6</v>
      </c>
      <c r="F114" s="214">
        <f>SUM(D114*E114)</f>
        <v>0</v>
      </c>
    </row>
    <row r="115" spans="2:6" ht="12.75">
      <c r="B115" s="224" t="s">
        <v>163</v>
      </c>
      <c r="C115" s="212" t="s">
        <v>2</v>
      </c>
      <c r="D115" s="213">
        <v>5</v>
      </c>
      <c r="F115" s="214">
        <f>SUM(D115*E115)</f>
        <v>0</v>
      </c>
    </row>
    <row r="116" ht="12.75">
      <c r="B116" s="224"/>
    </row>
    <row r="117" ht="12.75">
      <c r="B117" s="51"/>
    </row>
    <row r="118" spans="1:2" ht="51">
      <c r="A118" s="116" t="s">
        <v>204</v>
      </c>
      <c r="B118" s="224" t="s">
        <v>78</v>
      </c>
    </row>
    <row r="119" ht="12.75">
      <c r="B119" s="224" t="s">
        <v>42</v>
      </c>
    </row>
    <row r="120" ht="12.75">
      <c r="B120" s="224" t="s">
        <v>6</v>
      </c>
    </row>
    <row r="121" spans="2:6" ht="12.75">
      <c r="B121" s="224" t="s">
        <v>43</v>
      </c>
      <c r="C121" s="212" t="s">
        <v>2</v>
      </c>
      <c r="D121" s="213">
        <v>4</v>
      </c>
      <c r="F121" s="214">
        <f>SUM(D121*E121)</f>
        <v>0</v>
      </c>
    </row>
    <row r="122" ht="12.75">
      <c r="B122" s="224"/>
    </row>
    <row r="123" spans="1:2" ht="63.75">
      <c r="A123" s="116" t="s">
        <v>205</v>
      </c>
      <c r="B123" s="224" t="s">
        <v>100</v>
      </c>
    </row>
    <row r="124" ht="12.75">
      <c r="B124" s="224" t="s">
        <v>42</v>
      </c>
    </row>
    <row r="125" ht="12.75">
      <c r="B125" s="224" t="s">
        <v>6</v>
      </c>
    </row>
    <row r="126" spans="2:6" ht="12.75">
      <c r="B126" s="224" t="s">
        <v>79</v>
      </c>
      <c r="C126" s="212" t="s">
        <v>2</v>
      </c>
      <c r="D126" s="213">
        <v>1</v>
      </c>
      <c r="F126" s="214">
        <f>SUM(D126*E126)</f>
        <v>0</v>
      </c>
    </row>
    <row r="127" ht="12.75">
      <c r="B127" s="224"/>
    </row>
    <row r="128" ht="12.75">
      <c r="B128" s="224"/>
    </row>
    <row r="129" ht="12.75">
      <c r="B129" s="224"/>
    </row>
    <row r="130" spans="1:2" ht="103.5">
      <c r="A130" s="116" t="s">
        <v>206</v>
      </c>
      <c r="B130" s="68" t="s">
        <v>355</v>
      </c>
    </row>
    <row r="131" spans="2:12" ht="12.75">
      <c r="B131" s="68" t="s">
        <v>44</v>
      </c>
      <c r="G131" s="258"/>
      <c r="J131" s="259"/>
      <c r="L131" s="111"/>
    </row>
    <row r="132" spans="2:10" ht="12.75">
      <c r="B132" s="70" t="s">
        <v>80</v>
      </c>
      <c r="C132" s="69" t="s">
        <v>5</v>
      </c>
      <c r="D132" s="91">
        <v>340</v>
      </c>
      <c r="E132" s="260"/>
      <c r="F132" s="214">
        <f>SUM(D132*E132)</f>
        <v>0</v>
      </c>
      <c r="G132" s="258"/>
      <c r="J132" s="259"/>
    </row>
    <row r="133" spans="2:10" ht="12.75">
      <c r="B133" s="70" t="s">
        <v>81</v>
      </c>
      <c r="C133" s="69" t="s">
        <v>5</v>
      </c>
      <c r="D133" s="91">
        <v>140</v>
      </c>
      <c r="E133" s="260"/>
      <c r="F133" s="214">
        <f>SUM(D133*E133)</f>
        <v>0</v>
      </c>
      <c r="G133" s="258"/>
      <c r="J133" s="259"/>
    </row>
    <row r="134" spans="2:10" ht="12.75">
      <c r="B134" s="70" t="s">
        <v>82</v>
      </c>
      <c r="C134" s="69" t="s">
        <v>5</v>
      </c>
      <c r="D134" s="91">
        <v>50</v>
      </c>
      <c r="E134" s="260"/>
      <c r="F134" s="214">
        <f>SUM(D134*E134)</f>
        <v>0</v>
      </c>
      <c r="G134" s="258"/>
      <c r="J134" s="259"/>
    </row>
    <row r="135" spans="2:10" ht="12.75">
      <c r="B135" s="70" t="s">
        <v>83</v>
      </c>
      <c r="C135" s="69" t="s">
        <v>5</v>
      </c>
      <c r="D135" s="91">
        <v>8</v>
      </c>
      <c r="E135" s="260"/>
      <c r="F135" s="214">
        <f>SUM(D135*E135)</f>
        <v>0</v>
      </c>
      <c r="G135" s="258"/>
      <c r="J135" s="259"/>
    </row>
    <row r="136" spans="2:5" ht="12.75">
      <c r="B136" s="70"/>
      <c r="C136" s="69"/>
      <c r="D136" s="91"/>
      <c r="E136" s="260"/>
    </row>
    <row r="137" spans="1:2" ht="63.75">
      <c r="A137" s="116" t="s">
        <v>207</v>
      </c>
      <c r="B137" s="224" t="s">
        <v>87</v>
      </c>
    </row>
    <row r="138" ht="12.75">
      <c r="B138" s="224" t="s">
        <v>88</v>
      </c>
    </row>
    <row r="139" ht="12.75">
      <c r="B139" s="224" t="s">
        <v>6</v>
      </c>
    </row>
    <row r="140" spans="2:6" ht="12.75">
      <c r="B140" s="70" t="s">
        <v>89</v>
      </c>
      <c r="C140" s="212" t="s">
        <v>5</v>
      </c>
      <c r="D140" s="91">
        <v>170</v>
      </c>
      <c r="E140" s="261"/>
      <c r="F140" s="214">
        <f>SUM(D140*E140)</f>
        <v>0</v>
      </c>
    </row>
    <row r="141" spans="2:6" ht="12.75">
      <c r="B141" s="70" t="s">
        <v>90</v>
      </c>
      <c r="C141" s="212" t="s">
        <v>5</v>
      </c>
      <c r="D141" s="91">
        <v>70</v>
      </c>
      <c r="E141" s="261"/>
      <c r="F141" s="214">
        <f>SUM(D141*E141)</f>
        <v>0</v>
      </c>
    </row>
    <row r="142" spans="2:6" ht="12.75">
      <c r="B142" s="70" t="s">
        <v>91</v>
      </c>
      <c r="C142" s="212" t="s">
        <v>5</v>
      </c>
      <c r="D142" s="91">
        <v>25</v>
      </c>
      <c r="E142" s="261"/>
      <c r="F142" s="214">
        <f>SUM(D142*E142)</f>
        <v>0</v>
      </c>
    </row>
    <row r="143" spans="2:6" ht="12.75">
      <c r="B143" s="70" t="s">
        <v>325</v>
      </c>
      <c r="C143" s="212" t="s">
        <v>5</v>
      </c>
      <c r="D143" s="91">
        <v>8</v>
      </c>
      <c r="F143" s="214">
        <f>SUM(D143*E143)</f>
        <v>0</v>
      </c>
    </row>
    <row r="144" ht="12.75">
      <c r="B144" s="70"/>
    </row>
    <row r="145" spans="1:2" ht="63.75">
      <c r="A145" s="116" t="s">
        <v>208</v>
      </c>
      <c r="B145" s="224" t="s">
        <v>92</v>
      </c>
    </row>
    <row r="146" ht="12.75">
      <c r="B146" s="224" t="s">
        <v>45</v>
      </c>
    </row>
    <row r="147" ht="12.75">
      <c r="B147" s="224" t="s">
        <v>6</v>
      </c>
    </row>
    <row r="148" spans="2:6" ht="12.75">
      <c r="B148" s="70" t="s">
        <v>84</v>
      </c>
      <c r="C148" s="212" t="s">
        <v>5</v>
      </c>
      <c r="D148" s="213">
        <v>170</v>
      </c>
      <c r="E148" s="261"/>
      <c r="F148" s="214">
        <f>SUM(D148*E148)</f>
        <v>0</v>
      </c>
    </row>
    <row r="149" spans="2:6" ht="12.75">
      <c r="B149" s="70" t="s">
        <v>85</v>
      </c>
      <c r="C149" s="212" t="s">
        <v>5</v>
      </c>
      <c r="D149" s="213">
        <v>70</v>
      </c>
      <c r="E149" s="261"/>
      <c r="F149" s="214">
        <f>SUM(D149*E149)</f>
        <v>0</v>
      </c>
    </row>
    <row r="150" spans="2:6" ht="12.75">
      <c r="B150" s="70" t="s">
        <v>86</v>
      </c>
      <c r="C150" s="212" t="s">
        <v>5</v>
      </c>
      <c r="D150" s="213">
        <v>25</v>
      </c>
      <c r="E150" s="261"/>
      <c r="F150" s="214">
        <f>SUM(D150*E150)</f>
        <v>0</v>
      </c>
    </row>
    <row r="151" ht="12.75">
      <c r="B151" s="70"/>
    </row>
    <row r="152" spans="2:6" ht="12.75">
      <c r="B152" s="47"/>
      <c r="C152" s="262"/>
      <c r="D152" s="91"/>
      <c r="E152" s="261"/>
      <c r="F152" s="263"/>
    </row>
    <row r="153" spans="1:2" ht="102">
      <c r="A153" s="116" t="s">
        <v>209</v>
      </c>
      <c r="B153" s="224" t="s">
        <v>93</v>
      </c>
    </row>
    <row r="154" ht="12.75">
      <c r="B154" s="224" t="s">
        <v>32</v>
      </c>
    </row>
    <row r="155" ht="12.75">
      <c r="B155" s="224" t="s">
        <v>6</v>
      </c>
    </row>
    <row r="156" spans="2:6" ht="12.75">
      <c r="B156" s="224" t="s">
        <v>37</v>
      </c>
      <c r="C156" s="212" t="s">
        <v>5</v>
      </c>
      <c r="D156" s="213">
        <v>22</v>
      </c>
      <c r="F156" s="214">
        <f aca="true" t="shared" si="0" ref="F156:F161">SUM(D156*E156)</f>
        <v>0</v>
      </c>
    </row>
    <row r="157" spans="2:6" ht="12.75">
      <c r="B157" s="224" t="s">
        <v>33</v>
      </c>
      <c r="C157" s="212" t="s">
        <v>5</v>
      </c>
      <c r="D157" s="213">
        <v>140</v>
      </c>
      <c r="F157" s="214">
        <f t="shared" si="0"/>
        <v>0</v>
      </c>
    </row>
    <row r="158" spans="2:6" ht="12.75">
      <c r="B158" s="224" t="s">
        <v>95</v>
      </c>
      <c r="C158" s="212" t="s">
        <v>5</v>
      </c>
      <c r="D158" s="213">
        <v>30</v>
      </c>
      <c r="F158" s="214">
        <f t="shared" si="0"/>
        <v>0</v>
      </c>
    </row>
    <row r="159" spans="2:6" ht="12.75">
      <c r="B159" s="224" t="s">
        <v>34</v>
      </c>
      <c r="C159" s="212" t="s">
        <v>5</v>
      </c>
      <c r="D159" s="213">
        <v>140</v>
      </c>
      <c r="F159" s="214">
        <f t="shared" si="0"/>
        <v>0</v>
      </c>
    </row>
    <row r="160" spans="2:6" ht="12.75">
      <c r="B160" s="224" t="s">
        <v>327</v>
      </c>
      <c r="C160" s="212" t="s">
        <v>5</v>
      </c>
      <c r="D160" s="213">
        <v>18</v>
      </c>
      <c r="F160" s="214">
        <f t="shared" si="0"/>
        <v>0</v>
      </c>
    </row>
    <row r="161" spans="2:6" ht="12.75">
      <c r="B161" s="224" t="s">
        <v>328</v>
      </c>
      <c r="C161" s="212" t="s">
        <v>5</v>
      </c>
      <c r="D161" s="213">
        <v>16</v>
      </c>
      <c r="F161" s="214">
        <f t="shared" si="0"/>
        <v>0</v>
      </c>
    </row>
    <row r="162" ht="12.75">
      <c r="B162" s="224"/>
    </row>
    <row r="163" ht="12.75">
      <c r="B163" s="224"/>
    </row>
    <row r="164" spans="1:2" ht="76.5">
      <c r="A164" s="116" t="s">
        <v>210</v>
      </c>
      <c r="B164" s="224" t="s">
        <v>94</v>
      </c>
    </row>
    <row r="165" ht="12.75">
      <c r="B165" s="224" t="s">
        <v>46</v>
      </c>
    </row>
    <row r="166" ht="12.75">
      <c r="B166" s="224" t="s">
        <v>6</v>
      </c>
    </row>
    <row r="167" spans="2:6" ht="12.75">
      <c r="B167" s="224" t="s">
        <v>326</v>
      </c>
      <c r="C167" s="212" t="s">
        <v>5</v>
      </c>
      <c r="D167" s="213">
        <v>12</v>
      </c>
      <c r="F167" s="214">
        <f>SUM(D167*E167)</f>
        <v>0</v>
      </c>
    </row>
    <row r="168" ht="12.75">
      <c r="B168" s="224"/>
    </row>
    <row r="169" spans="1:6" ht="12.75">
      <c r="A169" s="264"/>
      <c r="B169" s="47"/>
      <c r="C169" s="262"/>
      <c r="D169" s="91"/>
      <c r="E169" s="261"/>
      <c r="F169" s="263"/>
    </row>
    <row r="170" spans="1:2" ht="76.5">
      <c r="A170" s="116" t="s">
        <v>211</v>
      </c>
      <c r="B170" s="224" t="s">
        <v>101</v>
      </c>
    </row>
    <row r="171" ht="12.75">
      <c r="B171" s="224" t="s">
        <v>38</v>
      </c>
    </row>
    <row r="172" ht="12.75">
      <c r="B172" s="224" t="s">
        <v>6</v>
      </c>
    </row>
    <row r="173" spans="2:6" ht="12.75">
      <c r="B173" s="224" t="s">
        <v>56</v>
      </c>
      <c r="C173" s="212" t="s">
        <v>3</v>
      </c>
      <c r="D173" s="213">
        <v>12</v>
      </c>
      <c r="F173" s="214">
        <f>SUM(D173*E173)</f>
        <v>0</v>
      </c>
    </row>
    <row r="174" spans="2:6" ht="12.75">
      <c r="B174" s="224" t="s">
        <v>35</v>
      </c>
      <c r="C174" s="212" t="s">
        <v>3</v>
      </c>
      <c r="D174" s="213">
        <v>16</v>
      </c>
      <c r="F174" s="214">
        <f>SUM(D174*E174)</f>
        <v>0</v>
      </c>
    </row>
    <row r="175" spans="2:6" ht="12.75">
      <c r="B175" s="224" t="s">
        <v>36</v>
      </c>
      <c r="C175" s="212" t="s">
        <v>3</v>
      </c>
      <c r="D175" s="213">
        <v>6</v>
      </c>
      <c r="F175" s="214">
        <f>SUM(D175*E175)</f>
        <v>0</v>
      </c>
    </row>
    <row r="176" spans="2:6" ht="12.75">
      <c r="B176" s="224" t="s">
        <v>58</v>
      </c>
      <c r="C176" s="212" t="s">
        <v>3</v>
      </c>
      <c r="D176" s="213">
        <v>2</v>
      </c>
      <c r="F176" s="214">
        <f>SUM(D176*E176)</f>
        <v>0</v>
      </c>
    </row>
    <row r="177" ht="12.75">
      <c r="B177" s="224"/>
    </row>
    <row r="178" ht="12.75">
      <c r="B178" s="224"/>
    </row>
    <row r="179" spans="1:2" ht="51">
      <c r="A179" s="116" t="s">
        <v>212</v>
      </c>
      <c r="B179" s="224" t="s">
        <v>96</v>
      </c>
    </row>
    <row r="180" spans="2:6" ht="12.75">
      <c r="B180" s="224"/>
      <c r="C180" s="212" t="s">
        <v>3</v>
      </c>
      <c r="D180" s="213">
        <v>1</v>
      </c>
      <c r="F180" s="214">
        <f>SUM(D180*E180)</f>
        <v>0</v>
      </c>
    </row>
    <row r="181" ht="12.75">
      <c r="B181" s="224"/>
    </row>
    <row r="182" ht="12.75">
      <c r="B182" s="224"/>
    </row>
    <row r="183" spans="1:6" ht="165.75">
      <c r="A183" s="116" t="s">
        <v>213</v>
      </c>
      <c r="B183" s="265" t="s">
        <v>1056</v>
      </c>
      <c r="C183" s="266"/>
      <c r="D183" s="123"/>
      <c r="E183" s="267"/>
      <c r="F183" s="268"/>
    </row>
    <row r="184" ht="12.75">
      <c r="B184" s="224" t="s">
        <v>329</v>
      </c>
    </row>
    <row r="185" ht="12.75">
      <c r="B185" s="224" t="s">
        <v>6</v>
      </c>
    </row>
    <row r="186" spans="2:6" ht="12.75">
      <c r="B186" s="99"/>
      <c r="C186" s="212" t="s">
        <v>3</v>
      </c>
      <c r="D186" s="213">
        <v>1</v>
      </c>
      <c r="F186" s="214">
        <f>SUM(D186*E186)</f>
        <v>0</v>
      </c>
    </row>
    <row r="187" ht="12.75">
      <c r="B187" s="99"/>
    </row>
    <row r="188" ht="12.75">
      <c r="B188" s="224"/>
    </row>
    <row r="189" spans="1:6" ht="63.75">
      <c r="A189" s="116" t="s">
        <v>214</v>
      </c>
      <c r="B189" s="68" t="s">
        <v>97</v>
      </c>
      <c r="C189" s="48"/>
      <c r="D189" s="269"/>
      <c r="E189" s="261"/>
      <c r="F189" s="263"/>
    </row>
    <row r="190" spans="2:6" ht="12.75">
      <c r="B190" s="224" t="s">
        <v>98</v>
      </c>
      <c r="C190" s="48"/>
      <c r="D190" s="269"/>
      <c r="E190" s="261"/>
      <c r="F190" s="263"/>
    </row>
    <row r="191" spans="2:6" ht="12.75">
      <c r="B191" s="224" t="s">
        <v>6</v>
      </c>
      <c r="C191" s="48"/>
      <c r="D191" s="269"/>
      <c r="E191" s="261"/>
      <c r="F191" s="263"/>
    </row>
    <row r="192" spans="2:6" ht="12.75">
      <c r="B192" s="99" t="s">
        <v>99</v>
      </c>
      <c r="C192" s="270" t="s">
        <v>2</v>
      </c>
      <c r="D192" s="213">
        <v>6</v>
      </c>
      <c r="F192" s="214">
        <f>SUM(D192*E192)</f>
        <v>0</v>
      </c>
    </row>
    <row r="193" spans="2:3" ht="12.75">
      <c r="B193" s="99"/>
      <c r="C193" s="270"/>
    </row>
    <row r="194" spans="2:6" ht="12.75">
      <c r="B194" s="271"/>
      <c r="C194" s="112"/>
      <c r="E194" s="112"/>
      <c r="F194" s="112"/>
    </row>
    <row r="195" spans="1:2" ht="51">
      <c r="A195" s="116" t="s">
        <v>215</v>
      </c>
      <c r="B195" s="224" t="s">
        <v>53</v>
      </c>
    </row>
    <row r="196" ht="12.75">
      <c r="B196" s="224" t="s">
        <v>52</v>
      </c>
    </row>
    <row r="197" ht="12.75">
      <c r="B197" s="224" t="s">
        <v>6</v>
      </c>
    </row>
    <row r="198" spans="2:6" ht="12.75">
      <c r="B198" s="224" t="s">
        <v>47</v>
      </c>
      <c r="C198" s="212" t="s">
        <v>20</v>
      </c>
      <c r="D198" s="213">
        <v>24</v>
      </c>
      <c r="F198" s="214">
        <f>SUM(D198*E198)</f>
        <v>0</v>
      </c>
    </row>
    <row r="199" ht="12.75">
      <c r="B199" s="224"/>
    </row>
    <row r="200" ht="12.75">
      <c r="B200" s="224"/>
    </row>
    <row r="201" spans="1:2" ht="38.25">
      <c r="A201" s="116" t="s">
        <v>216</v>
      </c>
      <c r="B201" s="224" t="s">
        <v>51</v>
      </c>
    </row>
    <row r="202" ht="12.75">
      <c r="B202" s="224" t="s">
        <v>50</v>
      </c>
    </row>
    <row r="203" ht="12.75">
      <c r="B203" s="224" t="s">
        <v>6</v>
      </c>
    </row>
    <row r="204" spans="2:6" ht="12.75">
      <c r="B204" s="224" t="s">
        <v>34</v>
      </c>
      <c r="C204" s="212" t="s">
        <v>2</v>
      </c>
      <c r="D204" s="213">
        <v>4</v>
      </c>
      <c r="F204" s="214">
        <f>SUM(D204*E204)</f>
        <v>0</v>
      </c>
    </row>
    <row r="205" ht="12.75">
      <c r="B205" s="224"/>
    </row>
    <row r="206" ht="12.75">
      <c r="B206" s="224"/>
    </row>
    <row r="207" spans="1:2" ht="25.5">
      <c r="A207" s="116" t="s">
        <v>217</v>
      </c>
      <c r="B207" s="224" t="s">
        <v>102</v>
      </c>
    </row>
    <row r="208" spans="2:6" ht="12.75">
      <c r="B208" s="224"/>
      <c r="C208" s="212" t="s">
        <v>2</v>
      </c>
      <c r="D208" s="213">
        <v>10</v>
      </c>
      <c r="F208" s="214">
        <f>SUM(D208*E208)</f>
        <v>0</v>
      </c>
    </row>
    <row r="209" ht="12.75">
      <c r="B209" s="224"/>
    </row>
    <row r="210" spans="1:6" s="197" customFormat="1" ht="14.25">
      <c r="A210" s="272"/>
      <c r="B210" s="55"/>
      <c r="C210" s="50"/>
      <c r="D210" s="121"/>
      <c r="E210" s="196"/>
      <c r="F210" s="196"/>
    </row>
    <row r="211" spans="1:6" s="197" customFormat="1" ht="102">
      <c r="A211" s="272" t="s">
        <v>218</v>
      </c>
      <c r="B211" s="47" t="s">
        <v>174</v>
      </c>
      <c r="C211" s="50"/>
      <c r="D211" s="121"/>
      <c r="E211" s="196"/>
      <c r="F211" s="196"/>
    </row>
    <row r="212" spans="1:6" s="197" customFormat="1" ht="14.25">
      <c r="A212" s="272"/>
      <c r="B212" s="49" t="s">
        <v>148</v>
      </c>
      <c r="C212" s="51"/>
      <c r="D212" s="92"/>
      <c r="E212" s="196"/>
      <c r="F212" s="196"/>
    </row>
    <row r="213" spans="1:6" s="197" customFormat="1" ht="14.25">
      <c r="A213" s="272"/>
      <c r="B213" s="49" t="s">
        <v>173</v>
      </c>
      <c r="C213" s="198" t="s">
        <v>3</v>
      </c>
      <c r="D213" s="122">
        <v>1</v>
      </c>
      <c r="E213" s="199"/>
      <c r="F213" s="200">
        <f>SUM(D213*E213)</f>
        <v>0</v>
      </c>
    </row>
    <row r="214" spans="1:6" s="197" customFormat="1" ht="14.25">
      <c r="A214" s="272"/>
      <c r="B214" s="49"/>
      <c r="C214" s="198"/>
      <c r="D214" s="122"/>
      <c r="E214" s="199"/>
      <c r="F214" s="200"/>
    </row>
    <row r="215" spans="1:6" s="197" customFormat="1" ht="14.25">
      <c r="A215" s="272"/>
      <c r="B215" s="49"/>
      <c r="C215" s="198"/>
      <c r="D215" s="122"/>
      <c r="E215" s="199"/>
      <c r="F215" s="200"/>
    </row>
    <row r="216" spans="1:6" s="197" customFormat="1" ht="51">
      <c r="A216" s="272" t="s">
        <v>219</v>
      </c>
      <c r="B216" s="49" t="s">
        <v>149</v>
      </c>
      <c r="C216" s="50"/>
      <c r="D216" s="121"/>
      <c r="E216" s="196"/>
      <c r="F216" s="196"/>
    </row>
    <row r="217" spans="1:6" s="197" customFormat="1" ht="14.25">
      <c r="A217" s="272"/>
      <c r="B217" s="47" t="s">
        <v>185</v>
      </c>
      <c r="C217" s="198" t="s">
        <v>3</v>
      </c>
      <c r="D217" s="122">
        <v>1</v>
      </c>
      <c r="E217" s="199"/>
      <c r="F217" s="200">
        <f>SUM(D217*E217)</f>
        <v>0</v>
      </c>
    </row>
    <row r="218" spans="1:6" s="197" customFormat="1" ht="14.25">
      <c r="A218" s="272"/>
      <c r="B218" s="52" t="s">
        <v>186</v>
      </c>
      <c r="C218" s="50"/>
      <c r="D218" s="121"/>
      <c r="E218" s="196"/>
      <c r="F218" s="196"/>
    </row>
    <row r="219" spans="1:6" s="197" customFormat="1" ht="14.25">
      <c r="A219" s="272"/>
      <c r="B219" s="52" t="s">
        <v>187</v>
      </c>
      <c r="C219" s="50"/>
      <c r="D219" s="121"/>
      <c r="E219" s="196"/>
      <c r="F219" s="196"/>
    </row>
    <row r="220" spans="1:6" s="197" customFormat="1" ht="14.25">
      <c r="A220" s="272"/>
      <c r="B220" s="52" t="s">
        <v>188</v>
      </c>
      <c r="C220" s="50"/>
      <c r="D220" s="121"/>
      <c r="E220" s="196"/>
      <c r="F220" s="196"/>
    </row>
    <row r="221" spans="1:6" s="197" customFormat="1" ht="14.25">
      <c r="A221" s="272"/>
      <c r="B221" s="52" t="s">
        <v>114</v>
      </c>
      <c r="C221" s="50"/>
      <c r="D221" s="121"/>
      <c r="E221" s="196"/>
      <c r="F221" s="196"/>
    </row>
    <row r="222" spans="1:6" s="197" customFormat="1" ht="14.25">
      <c r="A222" s="272"/>
      <c r="B222" s="52"/>
      <c r="C222" s="50"/>
      <c r="D222" s="121"/>
      <c r="E222" s="196"/>
      <c r="F222" s="196"/>
    </row>
    <row r="223" spans="1:6" s="197" customFormat="1" ht="14.25">
      <c r="A223" s="272"/>
      <c r="B223" s="52"/>
      <c r="C223" s="50"/>
      <c r="D223" s="121"/>
      <c r="E223" s="196"/>
      <c r="F223" s="196"/>
    </row>
    <row r="224" spans="1:6" s="197" customFormat="1" ht="38.25">
      <c r="A224" s="272" t="s">
        <v>220</v>
      </c>
      <c r="B224" s="49" t="s">
        <v>115</v>
      </c>
      <c r="C224" s="50"/>
      <c r="D224" s="121"/>
      <c r="E224" s="196"/>
      <c r="F224" s="196"/>
    </row>
    <row r="225" spans="1:6" s="197" customFormat="1" ht="25.5">
      <c r="A225" s="272"/>
      <c r="B225" s="49" t="s">
        <v>134</v>
      </c>
      <c r="C225" s="50"/>
      <c r="D225" s="121"/>
      <c r="E225" s="196"/>
      <c r="F225" s="196"/>
    </row>
    <row r="226" spans="1:6" s="197" customFormat="1" ht="14.25">
      <c r="A226" s="272"/>
      <c r="B226" s="47" t="s">
        <v>35</v>
      </c>
      <c r="C226" s="198" t="s">
        <v>3</v>
      </c>
      <c r="D226" s="122">
        <v>4</v>
      </c>
      <c r="E226" s="199"/>
      <c r="F226" s="200">
        <f>SUM(D226*E226)</f>
        <v>0</v>
      </c>
    </row>
    <row r="227" spans="1:6" s="197" customFormat="1" ht="14.25">
      <c r="A227" s="272"/>
      <c r="B227" s="47"/>
      <c r="C227" s="198"/>
      <c r="D227" s="122"/>
      <c r="E227" s="199"/>
      <c r="F227" s="200"/>
    </row>
    <row r="228" spans="1:6" s="197" customFormat="1" ht="14.25">
      <c r="A228" s="272"/>
      <c r="B228" s="52"/>
      <c r="C228" s="50"/>
      <c r="D228" s="121"/>
      <c r="E228" s="196"/>
      <c r="F228" s="196"/>
    </row>
    <row r="229" spans="1:6" s="197" customFormat="1" ht="51">
      <c r="A229" s="273" t="s">
        <v>221</v>
      </c>
      <c r="B229" s="54" t="s">
        <v>127</v>
      </c>
      <c r="C229" s="198"/>
      <c r="D229" s="122"/>
      <c r="E229" s="196"/>
      <c r="F229" s="196"/>
    </row>
    <row r="230" spans="1:6" s="197" customFormat="1" ht="14.25">
      <c r="A230" s="272"/>
      <c r="B230" s="52" t="s">
        <v>36</v>
      </c>
      <c r="C230" s="198" t="s">
        <v>3</v>
      </c>
      <c r="D230" s="122">
        <v>3</v>
      </c>
      <c r="E230" s="199"/>
      <c r="F230" s="200">
        <f>SUM(D230*E230)</f>
        <v>0</v>
      </c>
    </row>
    <row r="231" spans="1:6" s="197" customFormat="1" ht="14.25">
      <c r="A231" s="272"/>
      <c r="B231" s="52"/>
      <c r="C231" s="198"/>
      <c r="D231" s="122"/>
      <c r="E231" s="199"/>
      <c r="F231" s="200"/>
    </row>
    <row r="232" spans="1:6" s="197" customFormat="1" ht="14.25">
      <c r="A232" s="272"/>
      <c r="B232" s="52"/>
      <c r="C232" s="50"/>
      <c r="D232" s="121"/>
      <c r="E232" s="196"/>
      <c r="F232" s="196"/>
    </row>
    <row r="233" spans="1:6" s="197" customFormat="1" ht="25.5">
      <c r="A233" s="273" t="s">
        <v>222</v>
      </c>
      <c r="B233" s="54" t="s">
        <v>117</v>
      </c>
      <c r="C233" s="198"/>
      <c r="D233" s="122"/>
      <c r="E233" s="196"/>
      <c r="F233" s="196"/>
    </row>
    <row r="234" spans="1:6" s="197" customFormat="1" ht="14.25">
      <c r="A234" s="273"/>
      <c r="B234" s="49" t="s">
        <v>133</v>
      </c>
      <c r="C234" s="51"/>
      <c r="D234" s="92"/>
      <c r="E234" s="196"/>
      <c r="F234" s="196"/>
    </row>
    <row r="235" spans="1:6" s="197" customFormat="1" ht="14.25">
      <c r="A235" s="273"/>
      <c r="B235" s="56" t="s">
        <v>118</v>
      </c>
      <c r="C235" s="50" t="s">
        <v>3</v>
      </c>
      <c r="D235" s="92">
        <v>2</v>
      </c>
      <c r="E235" s="199"/>
      <c r="F235" s="200">
        <f>SUM(D235*E235)</f>
        <v>0</v>
      </c>
    </row>
    <row r="236" spans="1:6" s="197" customFormat="1" ht="14.25">
      <c r="A236" s="273"/>
      <c r="B236" s="56"/>
      <c r="C236" s="50"/>
      <c r="D236" s="92"/>
      <c r="E236" s="199"/>
      <c r="F236" s="200"/>
    </row>
    <row r="237" spans="1:6" s="197" customFormat="1" ht="14.25">
      <c r="A237" s="272"/>
      <c r="B237" s="52"/>
      <c r="C237" s="50"/>
      <c r="D237" s="121"/>
      <c r="E237" s="196"/>
      <c r="F237" s="196"/>
    </row>
    <row r="238" spans="1:6" s="197" customFormat="1" ht="63.75">
      <c r="A238" s="273" t="s">
        <v>177</v>
      </c>
      <c r="B238" s="54" t="s">
        <v>119</v>
      </c>
      <c r="C238" s="198"/>
      <c r="D238" s="122"/>
      <c r="E238" s="196"/>
      <c r="F238" s="196"/>
    </row>
    <row r="239" spans="1:6" s="197" customFormat="1" ht="14.25">
      <c r="A239" s="273"/>
      <c r="B239" s="49" t="s">
        <v>136</v>
      </c>
      <c r="C239" s="198" t="s">
        <v>3</v>
      </c>
      <c r="D239" s="122">
        <v>2</v>
      </c>
      <c r="E239" s="199"/>
      <c r="F239" s="200">
        <f>SUM(D239*E239)</f>
        <v>0</v>
      </c>
    </row>
    <row r="240" spans="1:6" s="197" customFormat="1" ht="14.25">
      <c r="A240" s="272"/>
      <c r="B240" s="55" t="s">
        <v>120</v>
      </c>
      <c r="C240" s="50"/>
      <c r="D240" s="121"/>
      <c r="E240" s="196"/>
      <c r="F240" s="196"/>
    </row>
    <row r="241" spans="1:6" s="197" customFormat="1" ht="14.25">
      <c r="A241" s="272"/>
      <c r="B241" s="55"/>
      <c r="C241" s="50"/>
      <c r="D241" s="121"/>
      <c r="E241" s="196"/>
      <c r="F241" s="196"/>
    </row>
    <row r="242" spans="1:6" s="197" customFormat="1" ht="14.25">
      <c r="A242" s="272"/>
      <c r="B242" s="52"/>
      <c r="C242" s="50"/>
      <c r="D242" s="121"/>
      <c r="E242" s="196"/>
      <c r="F242" s="196"/>
    </row>
    <row r="243" spans="1:6" s="197" customFormat="1" ht="63.75">
      <c r="A243" s="273" t="s">
        <v>223</v>
      </c>
      <c r="B243" s="54" t="s">
        <v>121</v>
      </c>
      <c r="C243" s="198"/>
      <c r="D243" s="122"/>
      <c r="E243" s="196"/>
      <c r="F243" s="196"/>
    </row>
    <row r="244" spans="1:6" s="197" customFormat="1" ht="14.25">
      <c r="A244" s="273"/>
      <c r="B244" s="49" t="s">
        <v>136</v>
      </c>
      <c r="C244" s="198" t="s">
        <v>3</v>
      </c>
      <c r="D244" s="122">
        <v>2</v>
      </c>
      <c r="E244" s="199"/>
      <c r="F244" s="200">
        <f>SUM(D244*E244)</f>
        <v>0</v>
      </c>
    </row>
    <row r="245" spans="1:6" s="197" customFormat="1" ht="14.25">
      <c r="A245" s="272"/>
      <c r="B245" s="55" t="s">
        <v>128</v>
      </c>
      <c r="C245" s="50"/>
      <c r="D245" s="121"/>
      <c r="E245" s="196"/>
      <c r="F245" s="196"/>
    </row>
    <row r="246" spans="1:6" s="197" customFormat="1" ht="14.25">
      <c r="A246" s="272"/>
      <c r="B246" s="52"/>
      <c r="C246" s="50"/>
      <c r="D246" s="121"/>
      <c r="E246" s="196"/>
      <c r="F246" s="196"/>
    </row>
    <row r="247" spans="1:6" s="197" customFormat="1" ht="14.25">
      <c r="A247" s="272"/>
      <c r="B247" s="52"/>
      <c r="C247" s="50"/>
      <c r="D247" s="121"/>
      <c r="E247" s="196"/>
      <c r="F247" s="196"/>
    </row>
    <row r="248" spans="1:6" s="197" customFormat="1" ht="51">
      <c r="A248" s="273" t="s">
        <v>224</v>
      </c>
      <c r="B248" s="54" t="s">
        <v>123</v>
      </c>
      <c r="C248" s="198"/>
      <c r="D248" s="122"/>
      <c r="E248" s="196"/>
      <c r="F248" s="196"/>
    </row>
    <row r="249" spans="1:6" s="197" customFormat="1" ht="14.25">
      <c r="A249" s="273"/>
      <c r="B249" s="49" t="s">
        <v>137</v>
      </c>
      <c r="C249" s="198"/>
      <c r="D249" s="122"/>
      <c r="E249" s="196"/>
      <c r="F249" s="196"/>
    </row>
    <row r="250" spans="1:6" s="197" customFormat="1" ht="14.25">
      <c r="A250" s="273"/>
      <c r="B250" s="56" t="s">
        <v>124</v>
      </c>
      <c r="C250" s="198" t="s">
        <v>3</v>
      </c>
      <c r="D250" s="122">
        <v>2</v>
      </c>
      <c r="E250" s="199"/>
      <c r="F250" s="200">
        <f>SUM(D250*E250)</f>
        <v>0</v>
      </c>
    </row>
    <row r="251" spans="1:6" s="197" customFormat="1" ht="14.25">
      <c r="A251" s="273"/>
      <c r="B251" s="56"/>
      <c r="C251" s="198"/>
      <c r="D251" s="122"/>
      <c r="E251" s="199"/>
      <c r="F251" s="200"/>
    </row>
    <row r="252" spans="1:6" s="197" customFormat="1" ht="14.25">
      <c r="A252" s="272"/>
      <c r="B252" s="55"/>
      <c r="C252" s="50"/>
      <c r="D252" s="121"/>
      <c r="E252" s="196"/>
      <c r="F252" s="196"/>
    </row>
    <row r="253" spans="1:6" s="197" customFormat="1" ht="63.75">
      <c r="A253" s="272" t="s">
        <v>225</v>
      </c>
      <c r="B253" s="54" t="s">
        <v>150</v>
      </c>
      <c r="C253" s="50"/>
      <c r="D253" s="121"/>
      <c r="E253" s="196"/>
      <c r="F253" s="196"/>
    </row>
    <row r="254" spans="1:6" s="197" customFormat="1" ht="14.25">
      <c r="A254" s="272"/>
      <c r="B254" s="49" t="s">
        <v>133</v>
      </c>
      <c r="C254" s="198" t="s">
        <v>3</v>
      </c>
      <c r="D254" s="122">
        <v>1</v>
      </c>
      <c r="E254" s="199"/>
      <c r="F254" s="200">
        <f>SUM(D254*E254)</f>
        <v>0</v>
      </c>
    </row>
    <row r="255" spans="1:6" s="197" customFormat="1" ht="14.25">
      <c r="A255" s="272"/>
      <c r="B255" s="56" t="s">
        <v>151</v>
      </c>
      <c r="C255" s="50"/>
      <c r="D255" s="121"/>
      <c r="E255" s="196"/>
      <c r="F255" s="196"/>
    </row>
    <row r="256" spans="1:6" s="197" customFormat="1" ht="14.25">
      <c r="A256" s="272"/>
      <c r="B256" s="55"/>
      <c r="C256" s="50"/>
      <c r="D256" s="121"/>
      <c r="E256" s="196"/>
      <c r="F256" s="196"/>
    </row>
    <row r="257" spans="1:6" s="197" customFormat="1" ht="76.5">
      <c r="A257" s="273" t="s">
        <v>226</v>
      </c>
      <c r="B257" s="49" t="s">
        <v>132</v>
      </c>
      <c r="C257" s="198"/>
      <c r="D257" s="122"/>
      <c r="E257" s="196"/>
      <c r="F257" s="196"/>
    </row>
    <row r="258" spans="1:6" s="197" customFormat="1" ht="14.25">
      <c r="A258" s="273"/>
      <c r="B258" s="49" t="s">
        <v>138</v>
      </c>
      <c r="C258" s="198"/>
      <c r="D258" s="122"/>
      <c r="E258" s="196"/>
      <c r="F258" s="196"/>
    </row>
    <row r="259" spans="1:6" s="197" customFormat="1" ht="14.25">
      <c r="A259" s="273"/>
      <c r="B259" s="56" t="s">
        <v>331</v>
      </c>
      <c r="C259" s="198" t="s">
        <v>2</v>
      </c>
      <c r="D259" s="122">
        <v>1</v>
      </c>
      <c r="E259" s="199"/>
      <c r="F259" s="200">
        <f>SUM(D259*E259)</f>
        <v>0</v>
      </c>
    </row>
    <row r="260" spans="1:6" s="197" customFormat="1" ht="14.25">
      <c r="A260" s="273"/>
      <c r="B260" s="52" t="s">
        <v>111</v>
      </c>
      <c r="C260" s="198"/>
      <c r="D260" s="122"/>
      <c r="E260" s="196"/>
      <c r="F260" s="196"/>
    </row>
    <row r="261" spans="1:6" s="197" customFormat="1" ht="14.25">
      <c r="A261" s="272"/>
      <c r="B261" s="55"/>
      <c r="C261" s="50"/>
      <c r="D261" s="121"/>
      <c r="E261" s="196"/>
      <c r="F261" s="196"/>
    </row>
    <row r="262" spans="1:6" s="197" customFormat="1" ht="14.25">
      <c r="A262" s="272"/>
      <c r="B262" s="55"/>
      <c r="C262" s="50"/>
      <c r="D262" s="121"/>
      <c r="E262" s="196"/>
      <c r="F262" s="196"/>
    </row>
    <row r="263" spans="1:6" s="197" customFormat="1" ht="38.25">
      <c r="A263" s="273" t="s">
        <v>227</v>
      </c>
      <c r="B263" s="49" t="s">
        <v>129</v>
      </c>
      <c r="C263" s="198"/>
      <c r="D263" s="122"/>
      <c r="E263" s="196"/>
      <c r="F263" s="196"/>
    </row>
    <row r="264" spans="1:6" s="197" customFormat="1" ht="14.25">
      <c r="A264" s="273"/>
      <c r="B264" s="49" t="s">
        <v>138</v>
      </c>
      <c r="C264" s="198"/>
      <c r="D264" s="122"/>
      <c r="E264" s="196"/>
      <c r="F264" s="196"/>
    </row>
    <row r="265" spans="1:6" s="197" customFormat="1" ht="14.25">
      <c r="A265" s="273"/>
      <c r="B265" s="56" t="s">
        <v>330</v>
      </c>
      <c r="C265" s="198" t="s">
        <v>3</v>
      </c>
      <c r="D265" s="122">
        <v>1</v>
      </c>
      <c r="E265" s="199"/>
      <c r="F265" s="200">
        <f>SUM(D265*E265)</f>
        <v>0</v>
      </c>
    </row>
    <row r="266" spans="1:6" s="197" customFormat="1" ht="14.25">
      <c r="A266" s="273"/>
      <c r="B266" s="56" t="s">
        <v>333</v>
      </c>
      <c r="C266" s="198" t="s">
        <v>3</v>
      </c>
      <c r="D266" s="122">
        <v>1</v>
      </c>
      <c r="E266" s="199"/>
      <c r="F266" s="200">
        <f>SUM(D266*E266)</f>
        <v>0</v>
      </c>
    </row>
    <row r="267" spans="1:6" s="197" customFormat="1" ht="14.25">
      <c r="A267" s="273"/>
      <c r="B267" s="52" t="s">
        <v>130</v>
      </c>
      <c r="C267" s="198"/>
      <c r="D267" s="122"/>
      <c r="E267" s="196"/>
      <c r="F267" s="196"/>
    </row>
    <row r="268" spans="1:6" s="197" customFormat="1" ht="14.25">
      <c r="A268" s="272"/>
      <c r="B268" s="52" t="s">
        <v>356</v>
      </c>
      <c r="C268" s="50"/>
      <c r="D268" s="121"/>
      <c r="E268" s="196"/>
      <c r="F268" s="196"/>
    </row>
    <row r="269" spans="1:6" s="197" customFormat="1" ht="14.25">
      <c r="A269" s="272"/>
      <c r="B269" s="52"/>
      <c r="C269" s="50"/>
      <c r="D269" s="121"/>
      <c r="E269" s="196"/>
      <c r="F269" s="196"/>
    </row>
    <row r="270" spans="1:6" s="197" customFormat="1" ht="14.25">
      <c r="A270" s="273"/>
      <c r="B270" s="274"/>
      <c r="C270" s="198"/>
      <c r="D270" s="122"/>
      <c r="E270" s="196"/>
      <c r="F270" s="196"/>
    </row>
    <row r="271" spans="1:6" s="197" customFormat="1" ht="63.75">
      <c r="A271" s="273" t="s">
        <v>228</v>
      </c>
      <c r="B271" s="49" t="s">
        <v>146</v>
      </c>
      <c r="C271" s="198"/>
      <c r="D271" s="122"/>
      <c r="E271" s="196"/>
      <c r="F271" s="196"/>
    </row>
    <row r="272" spans="1:6" s="197" customFormat="1" ht="14.25">
      <c r="A272" s="273"/>
      <c r="B272" s="49" t="s">
        <v>142</v>
      </c>
      <c r="C272" s="198"/>
      <c r="D272" s="122"/>
      <c r="E272" s="196"/>
      <c r="F272" s="196"/>
    </row>
    <row r="273" spans="1:6" s="197" customFormat="1" ht="14.25">
      <c r="A273" s="273"/>
      <c r="B273" s="56" t="s">
        <v>147</v>
      </c>
      <c r="C273" s="198" t="s">
        <v>3</v>
      </c>
      <c r="D273" s="122">
        <v>2</v>
      </c>
      <c r="E273" s="199"/>
      <c r="F273" s="200">
        <f>SUM(D273*E273)</f>
        <v>0</v>
      </c>
    </row>
    <row r="274" spans="1:6" s="197" customFormat="1" ht="14.25">
      <c r="A274" s="273"/>
      <c r="B274" s="56" t="s">
        <v>152</v>
      </c>
      <c r="C274" s="198" t="s">
        <v>3</v>
      </c>
      <c r="D274" s="122">
        <v>1</v>
      </c>
      <c r="E274" s="199"/>
      <c r="F274" s="200">
        <f>SUM(D274*E274)</f>
        <v>0</v>
      </c>
    </row>
    <row r="275" spans="1:6" s="197" customFormat="1" ht="14.25">
      <c r="A275" s="273"/>
      <c r="B275" s="52" t="s">
        <v>112</v>
      </c>
      <c r="C275" s="198"/>
      <c r="D275" s="122"/>
      <c r="E275" s="196"/>
      <c r="F275" s="196"/>
    </row>
    <row r="276" spans="1:6" s="197" customFormat="1" ht="14.25">
      <c r="A276" s="273"/>
      <c r="B276" s="52"/>
      <c r="C276" s="198"/>
      <c r="D276" s="122"/>
      <c r="E276" s="196"/>
      <c r="F276" s="196"/>
    </row>
    <row r="277" spans="1:6" s="197" customFormat="1" ht="14.25">
      <c r="A277" s="273"/>
      <c r="B277" s="274"/>
      <c r="C277" s="198"/>
      <c r="D277" s="122"/>
      <c r="E277" s="196"/>
      <c r="F277" s="196"/>
    </row>
    <row r="278" spans="1:6" s="197" customFormat="1" ht="102">
      <c r="A278" s="273" t="s">
        <v>248</v>
      </c>
      <c r="B278" s="55" t="s">
        <v>131</v>
      </c>
      <c r="C278" s="198"/>
      <c r="D278" s="122"/>
      <c r="E278" s="196"/>
      <c r="F278" s="196"/>
    </row>
    <row r="279" spans="1:6" s="197" customFormat="1" ht="25.5">
      <c r="A279" s="273"/>
      <c r="B279" s="49" t="s">
        <v>140</v>
      </c>
      <c r="C279" s="198"/>
      <c r="D279" s="122"/>
      <c r="E279" s="196"/>
      <c r="F279" s="196"/>
    </row>
    <row r="280" spans="1:6" s="197" customFormat="1" ht="14.25">
      <c r="A280" s="273"/>
      <c r="B280" s="47" t="s">
        <v>35</v>
      </c>
      <c r="C280" s="198" t="s">
        <v>3</v>
      </c>
      <c r="D280" s="122">
        <v>4</v>
      </c>
      <c r="E280" s="199"/>
      <c r="F280" s="200">
        <f>SUM(D280*E280)</f>
        <v>0</v>
      </c>
    </row>
    <row r="281" spans="1:6" s="197" customFormat="1" ht="14.25">
      <c r="A281" s="273"/>
      <c r="B281" s="49"/>
      <c r="C281" s="198"/>
      <c r="D281" s="122"/>
      <c r="E281" s="196"/>
      <c r="F281" s="196"/>
    </row>
    <row r="282" spans="1:6" s="197" customFormat="1" ht="14.25">
      <c r="A282" s="273"/>
      <c r="B282" s="49"/>
      <c r="C282" s="198"/>
      <c r="D282" s="122"/>
      <c r="E282" s="196"/>
      <c r="F282" s="196"/>
    </row>
    <row r="283" spans="1:6" s="197" customFormat="1" ht="25.5">
      <c r="A283" s="273" t="s">
        <v>249</v>
      </c>
      <c r="B283" s="49" t="s">
        <v>334</v>
      </c>
      <c r="C283" s="198"/>
      <c r="D283" s="122"/>
      <c r="E283" s="196"/>
      <c r="F283" s="196"/>
    </row>
    <row r="284" spans="1:6" s="197" customFormat="1" ht="14.25">
      <c r="A284" s="273"/>
      <c r="B284" s="49" t="s">
        <v>335</v>
      </c>
      <c r="C284" s="198"/>
      <c r="D284" s="122"/>
      <c r="E284" s="196"/>
      <c r="F284" s="196"/>
    </row>
    <row r="285" spans="1:6" s="197" customFormat="1" ht="14.25">
      <c r="A285" s="273"/>
      <c r="B285" s="49"/>
      <c r="C285" s="198" t="s">
        <v>3</v>
      </c>
      <c r="D285" s="122">
        <v>1</v>
      </c>
      <c r="E285" s="199"/>
      <c r="F285" s="200">
        <f>SUM(D285*E285)</f>
        <v>0</v>
      </c>
    </row>
    <row r="286" spans="1:6" s="197" customFormat="1" ht="14.25">
      <c r="A286" s="273"/>
      <c r="B286" s="49"/>
      <c r="C286" s="198"/>
      <c r="D286" s="122"/>
      <c r="E286" s="196"/>
      <c r="F286" s="196"/>
    </row>
    <row r="287" spans="1:6" s="197" customFormat="1" ht="14.25">
      <c r="A287" s="273"/>
      <c r="B287" s="49"/>
      <c r="C287" s="198"/>
      <c r="D287" s="122"/>
      <c r="E287" s="196"/>
      <c r="F287" s="196"/>
    </row>
    <row r="288" spans="1:6" s="197" customFormat="1" ht="25.5">
      <c r="A288" s="273" t="s">
        <v>250</v>
      </c>
      <c r="B288" s="49" t="s">
        <v>336</v>
      </c>
      <c r="C288" s="198"/>
      <c r="D288" s="122"/>
      <c r="E288" s="196"/>
      <c r="F288" s="196"/>
    </row>
    <row r="289" spans="1:6" s="197" customFormat="1" ht="14.25">
      <c r="A289" s="273"/>
      <c r="B289" s="49" t="s">
        <v>337</v>
      </c>
      <c r="C289" s="198"/>
      <c r="D289" s="122"/>
      <c r="E289" s="196"/>
      <c r="F289" s="196"/>
    </row>
    <row r="290" spans="1:6" s="197" customFormat="1" ht="14.25">
      <c r="A290" s="273"/>
      <c r="B290" s="49"/>
      <c r="C290" s="198" t="s">
        <v>3</v>
      </c>
      <c r="D290" s="122">
        <v>1</v>
      </c>
      <c r="E290" s="199"/>
      <c r="F290" s="200">
        <f>SUM(D290*E290)</f>
        <v>0</v>
      </c>
    </row>
    <row r="291" spans="1:6" s="197" customFormat="1" ht="14.25">
      <c r="A291" s="273"/>
      <c r="B291" s="49"/>
      <c r="C291" s="198"/>
      <c r="D291" s="122"/>
      <c r="E291" s="196"/>
      <c r="F291" s="196"/>
    </row>
    <row r="292" spans="1:6" s="197" customFormat="1" ht="76.5">
      <c r="A292" s="275" t="s">
        <v>251</v>
      </c>
      <c r="B292" s="57" t="s">
        <v>153</v>
      </c>
      <c r="C292" s="198"/>
      <c r="D292" s="122"/>
      <c r="E292" s="196"/>
      <c r="F292" s="196"/>
    </row>
    <row r="293" spans="1:6" s="197" customFormat="1" ht="14.25">
      <c r="A293" s="275"/>
      <c r="B293" s="57"/>
      <c r="C293" s="198"/>
      <c r="D293" s="122"/>
      <c r="E293" s="196"/>
      <c r="F293" s="196"/>
    </row>
    <row r="294" spans="1:6" s="197" customFormat="1" ht="14.25">
      <c r="A294" s="275"/>
      <c r="B294" s="49"/>
      <c r="C294" s="198" t="s">
        <v>3</v>
      </c>
      <c r="D294" s="122">
        <v>10</v>
      </c>
      <c r="E294" s="199"/>
      <c r="F294" s="200">
        <f>SUM(D294*E294)</f>
        <v>0</v>
      </c>
    </row>
    <row r="295" spans="1:6" s="197" customFormat="1" ht="25.5">
      <c r="A295" s="275" t="s">
        <v>252</v>
      </c>
      <c r="B295" s="49" t="s">
        <v>154</v>
      </c>
      <c r="C295" s="50"/>
      <c r="D295" s="121"/>
      <c r="E295" s="196"/>
      <c r="F295" s="196"/>
    </row>
    <row r="296" spans="1:6" s="197" customFormat="1" ht="14.25">
      <c r="A296" s="275"/>
      <c r="B296" s="55"/>
      <c r="C296" s="50" t="s">
        <v>3</v>
      </c>
      <c r="D296" s="122">
        <v>1</v>
      </c>
      <c r="E296" s="199"/>
      <c r="F296" s="200">
        <f>SUM(D296*E296)</f>
        <v>0</v>
      </c>
    </row>
    <row r="297" spans="1:6" s="197" customFormat="1" ht="14.25">
      <c r="A297" s="275"/>
      <c r="B297" s="55"/>
      <c r="C297" s="50"/>
      <c r="D297" s="122"/>
      <c r="E297" s="199"/>
      <c r="F297" s="200"/>
    </row>
    <row r="298" spans="1:6" s="197" customFormat="1" ht="14.25">
      <c r="A298" s="275"/>
      <c r="B298" s="55"/>
      <c r="C298" s="50"/>
      <c r="D298" s="121"/>
      <c r="E298" s="196"/>
      <c r="F298" s="196"/>
    </row>
    <row r="299" spans="1:6" s="197" customFormat="1" ht="25.5">
      <c r="A299" s="275" t="s">
        <v>253</v>
      </c>
      <c r="B299" s="54" t="s">
        <v>155</v>
      </c>
      <c r="C299" s="50"/>
      <c r="D299" s="121"/>
      <c r="E299" s="196"/>
      <c r="F299" s="196"/>
    </row>
    <row r="300" spans="1:6" s="197" customFormat="1" ht="14.25">
      <c r="A300" s="275"/>
      <c r="B300" s="55"/>
      <c r="C300" s="50" t="s">
        <v>3</v>
      </c>
      <c r="D300" s="122">
        <v>1</v>
      </c>
      <c r="E300" s="199"/>
      <c r="F300" s="200">
        <f>SUM(D300*E300)</f>
        <v>0</v>
      </c>
    </row>
    <row r="301" spans="1:6" s="197" customFormat="1" ht="14.25">
      <c r="A301" s="275"/>
      <c r="B301" s="55"/>
      <c r="C301" s="50"/>
      <c r="D301" s="122"/>
      <c r="E301" s="199"/>
      <c r="F301" s="200"/>
    </row>
    <row r="302" spans="1:6" s="197" customFormat="1" ht="14.25">
      <c r="A302" s="275"/>
      <c r="B302" s="55"/>
      <c r="C302" s="50"/>
      <c r="D302" s="121"/>
      <c r="E302" s="196"/>
      <c r="F302" s="196"/>
    </row>
    <row r="303" spans="1:6" s="197" customFormat="1" ht="25.5">
      <c r="A303" s="275" t="s">
        <v>254</v>
      </c>
      <c r="B303" s="489" t="s">
        <v>1066</v>
      </c>
      <c r="C303" s="50"/>
      <c r="D303" s="121"/>
      <c r="E303" s="196"/>
      <c r="F303" s="196"/>
    </row>
    <row r="304" spans="1:6" s="197" customFormat="1" ht="14.25">
      <c r="A304" s="275"/>
      <c r="B304" s="55"/>
      <c r="C304" s="50" t="s">
        <v>3</v>
      </c>
      <c r="D304" s="122">
        <v>1</v>
      </c>
      <c r="E304" s="199"/>
      <c r="F304" s="200">
        <f>SUM(D304*E304)</f>
        <v>0</v>
      </c>
    </row>
    <row r="305" spans="1:6" s="197" customFormat="1" ht="14.25">
      <c r="A305" s="275"/>
      <c r="B305" s="55"/>
      <c r="C305" s="50"/>
      <c r="D305" s="121"/>
      <c r="E305" s="196"/>
      <c r="F305" s="196"/>
    </row>
    <row r="306" spans="1:6" s="197" customFormat="1" ht="102">
      <c r="A306" s="275" t="s">
        <v>255</v>
      </c>
      <c r="B306" s="55" t="s">
        <v>156</v>
      </c>
      <c r="C306" s="198"/>
      <c r="D306" s="122"/>
      <c r="E306" s="196"/>
      <c r="F306" s="196"/>
    </row>
    <row r="307" spans="1:6" s="197" customFormat="1" ht="14.25">
      <c r="A307" s="275"/>
      <c r="B307" s="49" t="s">
        <v>157</v>
      </c>
      <c r="C307" s="198"/>
      <c r="D307" s="122"/>
      <c r="E307" s="196"/>
      <c r="F307" s="196"/>
    </row>
    <row r="308" spans="1:6" s="197" customFormat="1" ht="14.25">
      <c r="A308" s="275"/>
      <c r="B308" s="47" t="s">
        <v>56</v>
      </c>
      <c r="C308" s="198" t="s">
        <v>3</v>
      </c>
      <c r="D308" s="122">
        <v>2</v>
      </c>
      <c r="E308" s="199"/>
      <c r="F308" s="200">
        <f>SUM(D308*E308)</f>
        <v>0</v>
      </c>
    </row>
    <row r="309" spans="1:6" s="197" customFormat="1" ht="14.25">
      <c r="A309" s="275"/>
      <c r="B309" s="55"/>
      <c r="C309" s="198"/>
      <c r="D309" s="122"/>
      <c r="E309" s="196"/>
      <c r="F309" s="196"/>
    </row>
    <row r="310" spans="1:6" s="197" customFormat="1" ht="51">
      <c r="A310" s="275" t="s">
        <v>256</v>
      </c>
      <c r="B310" s="49" t="s">
        <v>59</v>
      </c>
      <c r="C310" s="198"/>
      <c r="D310" s="122"/>
      <c r="E310" s="196"/>
      <c r="F310" s="196"/>
    </row>
    <row r="311" spans="1:6" s="197" customFormat="1" ht="14.25">
      <c r="A311" s="275"/>
      <c r="B311" s="49" t="s">
        <v>60</v>
      </c>
      <c r="C311" s="198" t="s">
        <v>3</v>
      </c>
      <c r="D311" s="122">
        <v>1</v>
      </c>
      <c r="E311" s="199"/>
      <c r="F311" s="200">
        <f>SUM(D311*E311)</f>
        <v>0</v>
      </c>
    </row>
    <row r="312" spans="1:6" s="197" customFormat="1" ht="14.25">
      <c r="A312" s="275"/>
      <c r="B312" s="49"/>
      <c r="C312" s="198"/>
      <c r="D312" s="122"/>
      <c r="E312" s="196"/>
      <c r="F312" s="200">
        <f>SUM(D312*E312)</f>
        <v>0</v>
      </c>
    </row>
    <row r="313" spans="1:6" s="277" customFormat="1" ht="15">
      <c r="A313" s="53"/>
      <c r="B313" s="47"/>
      <c r="C313" s="266"/>
      <c r="D313" s="276"/>
      <c r="E313" s="276"/>
      <c r="F313" s="200">
        <f>SUM(D313*E313)</f>
        <v>0</v>
      </c>
    </row>
    <row r="314" spans="1:6" s="277" customFormat="1" ht="38.25">
      <c r="A314" s="53" t="s">
        <v>257</v>
      </c>
      <c r="B314" s="47" t="s">
        <v>357</v>
      </c>
      <c r="C314" s="266"/>
      <c r="D314" s="276"/>
      <c r="E314" s="276"/>
      <c r="F314" s="200">
        <f>SUM(D314*E314)</f>
        <v>0</v>
      </c>
    </row>
    <row r="315" spans="1:6" s="277" customFormat="1" ht="15">
      <c r="A315" s="53"/>
      <c r="B315" s="47"/>
      <c r="C315" s="266" t="s">
        <v>2</v>
      </c>
      <c r="D315" s="276">
        <v>2</v>
      </c>
      <c r="E315" s="276"/>
      <c r="F315" s="200">
        <f>SUM(D315*E315)</f>
        <v>0</v>
      </c>
    </row>
    <row r="316" spans="1:6" ht="12.75">
      <c r="A316" s="35"/>
      <c r="B316" s="34"/>
      <c r="C316" s="34"/>
      <c r="D316" s="193"/>
      <c r="E316" s="307"/>
      <c r="F316" s="308"/>
    </row>
    <row r="317" spans="1:6" ht="25.5">
      <c r="A317" s="35" t="s">
        <v>258</v>
      </c>
      <c r="B317" s="34" t="s">
        <v>445</v>
      </c>
      <c r="C317" s="34"/>
      <c r="D317" s="193"/>
      <c r="E317" s="307"/>
      <c r="F317" s="308"/>
    </row>
    <row r="318" spans="1:6" ht="12.75">
      <c r="A318" s="35"/>
      <c r="B318" s="34" t="s">
        <v>444</v>
      </c>
      <c r="C318" s="34" t="s">
        <v>2</v>
      </c>
      <c r="D318" s="193">
        <v>4</v>
      </c>
      <c r="E318" s="307"/>
      <c r="F318" s="308">
        <f>D318*E318</f>
        <v>0</v>
      </c>
    </row>
    <row r="319" spans="1:6" ht="12.75">
      <c r="A319" s="35"/>
      <c r="B319" s="34"/>
      <c r="C319" s="34"/>
      <c r="D319" s="193"/>
      <c r="E319" s="307"/>
      <c r="F319" s="308"/>
    </row>
    <row r="320" spans="1:6" ht="12.75">
      <c r="A320" s="35"/>
      <c r="B320" s="34"/>
      <c r="C320" s="34"/>
      <c r="D320" s="193"/>
      <c r="E320" s="307"/>
      <c r="F320" s="308"/>
    </row>
    <row r="321" spans="1:6" ht="25.5">
      <c r="A321" s="35" t="s">
        <v>259</v>
      </c>
      <c r="B321" s="34" t="s">
        <v>1072</v>
      </c>
      <c r="C321" s="34"/>
      <c r="D321" s="193"/>
      <c r="E321" s="307"/>
      <c r="F321" s="308"/>
    </row>
    <row r="322" spans="1:6" ht="12.75">
      <c r="A322" s="35"/>
      <c r="B322" s="34" t="s">
        <v>444</v>
      </c>
      <c r="C322" s="34" t="s">
        <v>2</v>
      </c>
      <c r="D322" s="193">
        <v>1</v>
      </c>
      <c r="E322" s="307"/>
      <c r="F322" s="308">
        <f>D322*E322</f>
        <v>0</v>
      </c>
    </row>
    <row r="323" spans="1:6" ht="12.75">
      <c r="A323" s="35"/>
      <c r="B323" s="34"/>
      <c r="C323" s="34"/>
      <c r="D323" s="193"/>
      <c r="E323" s="307"/>
      <c r="F323" s="308"/>
    </row>
    <row r="324" spans="1:6" s="495" customFormat="1" ht="12.75">
      <c r="A324" s="490"/>
      <c r="B324" s="489"/>
      <c r="C324" s="491"/>
      <c r="D324" s="492"/>
      <c r="E324" s="493"/>
      <c r="F324" s="494"/>
    </row>
    <row r="325" spans="1:6" s="495" customFormat="1" ht="177" customHeight="1">
      <c r="A325" s="35">
        <v>52</v>
      </c>
      <c r="B325" s="489" t="s">
        <v>1067</v>
      </c>
      <c r="C325" s="491"/>
      <c r="D325" s="492"/>
      <c r="E325" s="493"/>
      <c r="F325" s="494"/>
    </row>
    <row r="326" spans="1:6" s="495" customFormat="1" ht="12.75">
      <c r="A326" s="496"/>
      <c r="B326" s="489" t="s">
        <v>1068</v>
      </c>
      <c r="C326" s="491"/>
      <c r="D326" s="492"/>
      <c r="E326" s="493"/>
      <c r="F326" s="494"/>
    </row>
    <row r="327" spans="1:6" s="495" customFormat="1" ht="12.75">
      <c r="A327" s="496"/>
      <c r="B327" s="489" t="s">
        <v>1069</v>
      </c>
      <c r="C327" s="491" t="s">
        <v>3</v>
      </c>
      <c r="D327" s="492">
        <v>15</v>
      </c>
      <c r="E327" s="493"/>
      <c r="F327" s="494">
        <f>IF(E327="","",ROUND(D327,2)*ROUND(E327,2))</f>
      </c>
    </row>
    <row r="328" spans="1:6" s="495" customFormat="1" ht="12.75">
      <c r="A328" s="496"/>
      <c r="B328" s="489" t="s">
        <v>1070</v>
      </c>
      <c r="C328" s="491" t="s">
        <v>3</v>
      </c>
      <c r="D328" s="492">
        <v>7</v>
      </c>
      <c r="E328" s="493"/>
      <c r="F328" s="494">
        <f>IF(E328="","",ROUND(D328,2)*ROUND(E328,2))</f>
      </c>
    </row>
    <row r="329" spans="1:6" s="495" customFormat="1" ht="12.75">
      <c r="A329" s="496"/>
      <c r="B329" s="489" t="s">
        <v>1071</v>
      </c>
      <c r="C329" s="491" t="s">
        <v>3</v>
      </c>
      <c r="D329" s="492">
        <v>12</v>
      </c>
      <c r="E329" s="493"/>
      <c r="F329" s="494">
        <f>IF(E329="","",ROUND(D329,2)*ROUND(E329,2))</f>
      </c>
    </row>
    <row r="330" spans="1:6" s="495" customFormat="1" ht="12.75">
      <c r="A330" s="496"/>
      <c r="B330" s="489"/>
      <c r="C330" s="491"/>
      <c r="D330" s="492"/>
      <c r="E330" s="493"/>
      <c r="F330" s="494"/>
    </row>
    <row r="331" ht="12.75">
      <c r="B331" s="224"/>
    </row>
    <row r="332" spans="1:2" ht="38.25">
      <c r="A332" s="116" t="s">
        <v>261</v>
      </c>
      <c r="B332" s="224" t="s">
        <v>49</v>
      </c>
    </row>
    <row r="333" spans="2:6" ht="12.75">
      <c r="B333" s="224"/>
      <c r="C333" s="212" t="s">
        <v>3</v>
      </c>
      <c r="D333" s="213">
        <v>1</v>
      </c>
      <c r="F333" s="214">
        <f>SUM(D333*E333)</f>
        <v>0</v>
      </c>
    </row>
    <row r="334" spans="1:6" s="63" customFormat="1" ht="12.75">
      <c r="A334" s="195"/>
      <c r="B334" s="68"/>
      <c r="C334" s="69"/>
      <c r="D334" s="91"/>
      <c r="E334" s="160"/>
      <c r="F334" s="161">
        <f>SUM(F6:F333)</f>
        <v>0</v>
      </c>
    </row>
    <row r="335" spans="1:6" s="63" customFormat="1" ht="12.75">
      <c r="A335" s="195" t="s">
        <v>276</v>
      </c>
      <c r="B335" s="68" t="s">
        <v>338</v>
      </c>
      <c r="C335" s="71" t="s">
        <v>40</v>
      </c>
      <c r="D335" s="194">
        <v>1.5</v>
      </c>
      <c r="E335" s="162"/>
      <c r="F335" s="163">
        <f>F334*D335/100</f>
        <v>0</v>
      </c>
    </row>
    <row r="336" spans="1:6" s="63" customFormat="1" ht="12.75">
      <c r="A336" s="195"/>
      <c r="B336" s="68"/>
      <c r="C336" s="69"/>
      <c r="D336" s="91"/>
      <c r="E336" s="160"/>
      <c r="F336" s="161"/>
    </row>
    <row r="337" ht="12.75">
      <c r="B337" s="224"/>
    </row>
    <row r="338" spans="1:2" ht="25.5">
      <c r="A338" s="116" t="s">
        <v>446</v>
      </c>
      <c r="B338" s="224" t="s">
        <v>48</v>
      </c>
    </row>
    <row r="339" spans="2:6" ht="12.75">
      <c r="B339" s="224"/>
      <c r="C339" s="212" t="s">
        <v>40</v>
      </c>
      <c r="D339" s="213">
        <v>5</v>
      </c>
      <c r="F339" s="214">
        <f>F334*D339/100</f>
        <v>0</v>
      </c>
    </row>
    <row r="340" spans="1:6" ht="12.75">
      <c r="A340" s="278"/>
      <c r="B340" s="279"/>
      <c r="C340" s="280"/>
      <c r="D340" s="281"/>
      <c r="E340" s="282"/>
      <c r="F340" s="282"/>
    </row>
    <row r="341" ht="12.75">
      <c r="B341" s="224"/>
    </row>
    <row r="342" spans="1:6" ht="13.5" thickBot="1">
      <c r="A342" s="283"/>
      <c r="B342" s="440" t="s">
        <v>19</v>
      </c>
      <c r="C342" s="440"/>
      <c r="D342" s="284"/>
      <c r="E342" s="285"/>
      <c r="F342" s="286">
        <f>SUM(F334:F341)</f>
        <v>0</v>
      </c>
    </row>
    <row r="343" spans="3:6" ht="13.5" thickTop="1">
      <c r="C343" s="287"/>
      <c r="D343" s="288"/>
      <c r="E343" s="289"/>
      <c r="F343" s="289"/>
    </row>
    <row r="344" spans="3:6" ht="12.75">
      <c r="C344" s="287"/>
      <c r="D344" s="288"/>
      <c r="E344" s="289"/>
      <c r="F344" s="289"/>
    </row>
  </sheetData>
  <sheetProtection/>
  <mergeCells count="2">
    <mergeCell ref="B2:D2"/>
    <mergeCell ref="B342:C342"/>
  </mergeCells>
  <printOptions horizontalCentered="1"/>
  <pageMargins left="0.5118110236220472" right="0.3937007874015748" top="0.7874015748031497" bottom="0.7874015748031497" header="0.31496062992125984" footer="0.31496062992125984"/>
  <pageSetup horizontalDpi="180" verticalDpi="180" orientation="portrait" paperSize="9" r:id="rId1"/>
  <headerFooter alignWithMargins="0">
    <oddHeader>&amp;C&amp;A</oddHeader>
    <oddFooter xml:space="preserve">&amp;C&amp;8&amp;F&amp;R&amp;8&amp;P   od   &amp;N &amp;10 </oddFooter>
  </headerFooter>
</worksheet>
</file>

<file path=xl/worksheets/sheet4.xml><?xml version="1.0" encoding="utf-8"?>
<worksheet xmlns="http://schemas.openxmlformats.org/spreadsheetml/2006/main" xmlns:r="http://schemas.openxmlformats.org/officeDocument/2006/relationships">
  <sheetPr>
    <tabColor theme="9" tint="-0.24997000396251678"/>
  </sheetPr>
  <dimension ref="A1:IO407"/>
  <sheetViews>
    <sheetView showZeros="0" zoomScale="120" zoomScaleNormal="120" zoomScaleSheetLayoutView="100" workbookViewId="0" topLeftCell="A496">
      <selection activeCell="H309" sqref="H309"/>
    </sheetView>
  </sheetViews>
  <sheetFormatPr defaultColWidth="9.140625" defaultRowHeight="12.75"/>
  <cols>
    <col min="1" max="1" width="4.28125" style="391" customWidth="1"/>
    <col min="2" max="2" width="43.421875" style="40" customWidth="1"/>
    <col min="3" max="3" width="5.421875" style="212" customWidth="1"/>
    <col min="4" max="4" width="7.421875" style="310" customWidth="1"/>
    <col min="5" max="5" width="10.8515625" style="394" customWidth="1"/>
    <col min="6" max="6" width="12.140625" style="394" customWidth="1"/>
    <col min="7" max="7" width="9.140625" style="111" customWidth="1"/>
    <col min="8" max="16384" width="9.140625" style="112" customWidth="1"/>
  </cols>
  <sheetData>
    <row r="1" ht="12.75">
      <c r="A1" s="309"/>
    </row>
    <row r="2" spans="1:7" s="217" customFormat="1" ht="14.25" customHeight="1">
      <c r="A2" s="39" t="s">
        <v>11</v>
      </c>
      <c r="B2" s="441" t="s">
        <v>12</v>
      </c>
      <c r="C2" s="441"/>
      <c r="D2" s="441"/>
      <c r="E2" s="395"/>
      <c r="F2" s="395"/>
      <c r="G2" s="216"/>
    </row>
    <row r="3" spans="1:7" s="217" customFormat="1" ht="12.75">
      <c r="A3" s="309"/>
      <c r="B3" s="40"/>
      <c r="C3" s="219"/>
      <c r="D3" s="311"/>
      <c r="E3" s="395"/>
      <c r="F3" s="395"/>
      <c r="G3" s="216"/>
    </row>
    <row r="4" spans="1:7" s="45" customFormat="1" ht="12.75">
      <c r="A4" s="221"/>
      <c r="B4" s="312" t="s">
        <v>0</v>
      </c>
      <c r="C4" s="313" t="s">
        <v>7</v>
      </c>
      <c r="D4" s="314" t="s">
        <v>1</v>
      </c>
      <c r="E4" s="396" t="s">
        <v>8</v>
      </c>
      <c r="F4" s="396" t="s">
        <v>9</v>
      </c>
      <c r="G4" s="44"/>
    </row>
    <row r="5" ht="12.75">
      <c r="A5" s="39"/>
    </row>
    <row r="6" spans="1:2" ht="12.75">
      <c r="A6" s="39" t="s">
        <v>578</v>
      </c>
      <c r="B6" s="40" t="s">
        <v>579</v>
      </c>
    </row>
    <row r="7" spans="1:6" s="99" customFormat="1" ht="24.75" customHeight="1">
      <c r="A7" s="47" t="s">
        <v>580</v>
      </c>
      <c r="B7" s="48" t="s">
        <v>599</v>
      </c>
      <c r="D7" s="397"/>
      <c r="E7" s="398"/>
      <c r="F7" s="398"/>
    </row>
    <row r="8" spans="1:6" s="99" customFormat="1" ht="38.25">
      <c r="A8" s="47"/>
      <c r="B8" s="316" t="s">
        <v>448</v>
      </c>
      <c r="D8" s="399"/>
      <c r="E8" s="400"/>
      <c r="F8" s="400"/>
    </row>
    <row r="9" spans="1:6" s="99" customFormat="1" ht="89.25">
      <c r="A9" s="47"/>
      <c r="B9" s="48" t="s">
        <v>449</v>
      </c>
      <c r="D9" s="397"/>
      <c r="E9" s="398"/>
      <c r="F9" s="398"/>
    </row>
    <row r="10" spans="1:6" s="99" customFormat="1" ht="25.5">
      <c r="A10" s="47"/>
      <c r="B10" s="99" t="s">
        <v>450</v>
      </c>
      <c r="D10" s="397"/>
      <c r="E10" s="398"/>
      <c r="F10" s="398"/>
    </row>
    <row r="11" spans="1:6" s="99" customFormat="1" ht="25.5">
      <c r="A11" s="47"/>
      <c r="B11" s="99" t="s">
        <v>451</v>
      </c>
      <c r="D11" s="397"/>
      <c r="E11" s="398"/>
      <c r="F11" s="398"/>
    </row>
    <row r="12" spans="1:6" s="99" customFormat="1" ht="12.75">
      <c r="A12" s="47"/>
      <c r="B12" s="99" t="s">
        <v>452</v>
      </c>
      <c r="D12" s="397"/>
      <c r="E12" s="398"/>
      <c r="F12" s="398"/>
    </row>
    <row r="13" spans="1:6" s="99" customFormat="1" ht="12.75">
      <c r="A13" s="47"/>
      <c r="B13" s="99" t="s">
        <v>453</v>
      </c>
      <c r="D13" s="397"/>
      <c r="E13" s="398"/>
      <c r="F13" s="398"/>
    </row>
    <row r="14" spans="1:6" s="99" customFormat="1" ht="12.75">
      <c r="A14" s="47"/>
      <c r="B14" s="99" t="s">
        <v>454</v>
      </c>
      <c r="D14" s="397"/>
      <c r="E14" s="398"/>
      <c r="F14" s="398"/>
    </row>
    <row r="15" spans="1:6" s="99" customFormat="1" ht="12.75">
      <c r="A15" s="47"/>
      <c r="B15" s="99" t="s">
        <v>620</v>
      </c>
      <c r="D15" s="397"/>
      <c r="E15" s="398"/>
      <c r="F15" s="398"/>
    </row>
    <row r="16" spans="1:6" s="99" customFormat="1" ht="25.5">
      <c r="A16" s="47"/>
      <c r="B16" s="99" t="s">
        <v>455</v>
      </c>
      <c r="D16" s="397"/>
      <c r="E16" s="398"/>
      <c r="F16" s="398"/>
    </row>
    <row r="17" spans="1:6" s="99" customFormat="1" ht="25.5">
      <c r="A17" s="47"/>
      <c r="B17" s="48" t="s">
        <v>456</v>
      </c>
      <c r="C17" s="99" t="s">
        <v>3</v>
      </c>
      <c r="D17" s="397">
        <v>1</v>
      </c>
      <c r="E17" s="398"/>
      <c r="F17" s="398">
        <f>D17*E17</f>
        <v>0</v>
      </c>
    </row>
    <row r="18" spans="1:6" s="99" customFormat="1" ht="12.75">
      <c r="A18" s="47"/>
      <c r="D18" s="397"/>
      <c r="E18" s="398"/>
      <c r="F18" s="398"/>
    </row>
    <row r="19" spans="1:6" s="99" customFormat="1" ht="12.75">
      <c r="A19" s="47"/>
      <c r="D19" s="397"/>
      <c r="E19" s="398"/>
      <c r="F19" s="398"/>
    </row>
    <row r="20" spans="1:6" s="99" customFormat="1" ht="25.5">
      <c r="A20" s="47" t="s">
        <v>600</v>
      </c>
      <c r="B20" s="48" t="s">
        <v>601</v>
      </c>
      <c r="D20" s="397"/>
      <c r="E20" s="398"/>
      <c r="F20" s="398"/>
    </row>
    <row r="21" spans="1:6" s="99" customFormat="1" ht="38.25">
      <c r="A21" s="47"/>
      <c r="B21" s="316" t="s">
        <v>448</v>
      </c>
      <c r="D21" s="399"/>
      <c r="E21" s="400"/>
      <c r="F21" s="400"/>
    </row>
    <row r="22" spans="1:6" s="99" customFormat="1" ht="89.25">
      <c r="A22" s="47"/>
      <c r="B22" s="48" t="s">
        <v>449</v>
      </c>
      <c r="D22" s="397"/>
      <c r="E22" s="398"/>
      <c r="F22" s="398"/>
    </row>
    <row r="23" spans="1:6" s="99" customFormat="1" ht="25.5">
      <c r="A23" s="47"/>
      <c r="B23" s="99" t="s">
        <v>450</v>
      </c>
      <c r="D23" s="397"/>
      <c r="E23" s="398"/>
      <c r="F23" s="398"/>
    </row>
    <row r="24" spans="1:6" s="99" customFormat="1" ht="25.5">
      <c r="A24" s="47"/>
      <c r="B24" s="99" t="s">
        <v>451</v>
      </c>
      <c r="D24" s="397"/>
      <c r="E24" s="398"/>
      <c r="F24" s="398"/>
    </row>
    <row r="25" spans="1:6" s="99" customFormat="1" ht="12.75">
      <c r="A25" s="47"/>
      <c r="B25" s="99" t="s">
        <v>457</v>
      </c>
      <c r="D25" s="397"/>
      <c r="E25" s="398"/>
      <c r="F25" s="398"/>
    </row>
    <row r="26" spans="1:6" s="99" customFormat="1" ht="12.75">
      <c r="A26" s="47"/>
      <c r="B26" s="99" t="s">
        <v>458</v>
      </c>
      <c r="D26" s="397"/>
      <c r="E26" s="398"/>
      <c r="F26" s="398"/>
    </row>
    <row r="27" spans="1:6" s="99" customFormat="1" ht="12.75">
      <c r="A27" s="47"/>
      <c r="B27" s="99" t="s">
        <v>454</v>
      </c>
      <c r="D27" s="397"/>
      <c r="E27" s="398"/>
      <c r="F27" s="398"/>
    </row>
    <row r="28" spans="1:6" s="99" customFormat="1" ht="25.5">
      <c r="A28" s="47"/>
      <c r="B28" s="99" t="s">
        <v>455</v>
      </c>
      <c r="D28" s="397"/>
      <c r="E28" s="398"/>
      <c r="F28" s="398"/>
    </row>
    <row r="29" spans="1:6" s="99" customFormat="1" ht="12.75">
      <c r="A29" s="47"/>
      <c r="B29" s="48" t="s">
        <v>459</v>
      </c>
      <c r="C29" s="99" t="s">
        <v>3</v>
      </c>
      <c r="D29" s="397">
        <v>1</v>
      </c>
      <c r="E29" s="398"/>
      <c r="F29" s="398">
        <f>D29*E29</f>
        <v>0</v>
      </c>
    </row>
    <row r="30" spans="1:6" s="99" customFormat="1" ht="12.75">
      <c r="A30" s="47"/>
      <c r="D30" s="397"/>
      <c r="E30" s="398"/>
      <c r="F30" s="398"/>
    </row>
    <row r="31" spans="1:6" s="99" customFormat="1" ht="12.75">
      <c r="A31" s="47"/>
      <c r="D31" s="397"/>
      <c r="E31" s="398"/>
      <c r="F31" s="398"/>
    </row>
    <row r="32" spans="1:6" s="99" customFormat="1" ht="25.5">
      <c r="A32" s="47" t="s">
        <v>602</v>
      </c>
      <c r="B32" s="48" t="s">
        <v>603</v>
      </c>
      <c r="D32" s="397"/>
      <c r="E32" s="398"/>
      <c r="F32" s="398"/>
    </row>
    <row r="33" spans="1:6" s="99" customFormat="1" ht="38.25">
      <c r="A33" s="47"/>
      <c r="B33" s="316" t="s">
        <v>448</v>
      </c>
      <c r="D33" s="399"/>
      <c r="E33" s="400"/>
      <c r="F33" s="400"/>
    </row>
    <row r="34" spans="1:6" s="99" customFormat="1" ht="89.25">
      <c r="A34" s="47"/>
      <c r="B34" s="48" t="s">
        <v>449</v>
      </c>
      <c r="D34" s="397"/>
      <c r="E34" s="398"/>
      <c r="F34" s="398"/>
    </row>
    <row r="35" spans="1:6" s="99" customFormat="1" ht="25.5">
      <c r="A35" s="47"/>
      <c r="B35" s="99" t="s">
        <v>450</v>
      </c>
      <c r="D35" s="397"/>
      <c r="E35" s="398"/>
      <c r="F35" s="398"/>
    </row>
    <row r="36" spans="1:6" s="99" customFormat="1" ht="25.5">
      <c r="A36" s="47"/>
      <c r="B36" s="99" t="s">
        <v>451</v>
      </c>
      <c r="D36" s="397"/>
      <c r="E36" s="398"/>
      <c r="F36" s="398"/>
    </row>
    <row r="37" spans="1:6" s="99" customFormat="1" ht="12.75">
      <c r="A37" s="47"/>
      <c r="B37" s="99" t="s">
        <v>460</v>
      </c>
      <c r="D37" s="397"/>
      <c r="E37" s="398"/>
      <c r="F37" s="398"/>
    </row>
    <row r="38" spans="1:6" s="99" customFormat="1" ht="12.75">
      <c r="A38" s="47"/>
      <c r="B38" s="99" t="s">
        <v>458</v>
      </c>
      <c r="D38" s="397"/>
      <c r="E38" s="398"/>
      <c r="F38" s="398"/>
    </row>
    <row r="39" spans="1:6" s="99" customFormat="1" ht="12.75">
      <c r="A39" s="47"/>
      <c r="B39" s="99" t="s">
        <v>454</v>
      </c>
      <c r="D39" s="397"/>
      <c r="E39" s="398"/>
      <c r="F39" s="398"/>
    </row>
    <row r="40" spans="1:6" s="99" customFormat="1" ht="25.5">
      <c r="A40" s="47"/>
      <c r="B40" s="99" t="s">
        <v>455</v>
      </c>
      <c r="D40" s="397"/>
      <c r="E40" s="398"/>
      <c r="F40" s="398"/>
    </row>
    <row r="41" spans="1:6" s="99" customFormat="1" ht="12.75">
      <c r="A41" s="47"/>
      <c r="B41" s="48" t="s">
        <v>461</v>
      </c>
      <c r="C41" s="99" t="s">
        <v>3</v>
      </c>
      <c r="D41" s="397">
        <v>1</v>
      </c>
      <c r="E41" s="398"/>
      <c r="F41" s="398">
        <f>D41*E41</f>
        <v>0</v>
      </c>
    </row>
    <row r="42" spans="1:6" s="99" customFormat="1" ht="12.75">
      <c r="A42" s="47"/>
      <c r="D42" s="397"/>
      <c r="E42" s="398"/>
      <c r="F42" s="398"/>
    </row>
    <row r="43" spans="1:6" s="99" customFormat="1" ht="12.75">
      <c r="A43" s="47"/>
      <c r="D43" s="397"/>
      <c r="E43" s="398"/>
      <c r="F43" s="398"/>
    </row>
    <row r="44" spans="1:6" s="51" customFormat="1" ht="25.5">
      <c r="A44" s="392" t="s">
        <v>604</v>
      </c>
      <c r="B44" s="48" t="s">
        <v>605</v>
      </c>
      <c r="D44" s="172"/>
      <c r="E44" s="172"/>
      <c r="F44" s="385"/>
    </row>
    <row r="45" spans="1:6" s="51" customFormat="1" ht="165.75">
      <c r="A45" s="392"/>
      <c r="B45" s="48" t="s">
        <v>611</v>
      </c>
      <c r="D45" s="172"/>
      <c r="E45" s="172"/>
      <c r="F45" s="385"/>
    </row>
    <row r="46" spans="1:6" s="51" customFormat="1" ht="51">
      <c r="A46" s="392"/>
      <c r="B46" s="48" t="s">
        <v>621</v>
      </c>
      <c r="D46" s="172"/>
      <c r="E46" s="172"/>
      <c r="F46" s="385"/>
    </row>
    <row r="47" spans="1:6" s="51" customFormat="1" ht="12.75">
      <c r="A47" s="392"/>
      <c r="B47" s="48" t="s">
        <v>610</v>
      </c>
      <c r="C47" s="51" t="s">
        <v>3</v>
      </c>
      <c r="D47" s="397">
        <v>1</v>
      </c>
      <c r="E47" s="398"/>
      <c r="F47" s="398">
        <f>D47*E47</f>
        <v>0</v>
      </c>
    </row>
    <row r="48" spans="1:6" s="99" customFormat="1" ht="12.75">
      <c r="A48" s="266"/>
      <c r="D48" s="397"/>
      <c r="E48" s="397"/>
      <c r="F48" s="401"/>
    </row>
    <row r="49" spans="1:6" s="99" customFormat="1" ht="12.75">
      <c r="A49" s="47"/>
      <c r="B49" s="49"/>
      <c r="D49" s="397"/>
      <c r="E49" s="398"/>
      <c r="F49" s="398"/>
    </row>
    <row r="50" spans="1:6" s="99" customFormat="1" ht="12.75">
      <c r="A50" s="47"/>
      <c r="D50" s="397"/>
      <c r="E50" s="398"/>
      <c r="F50" s="398"/>
    </row>
    <row r="51" spans="1:6" s="317" customFormat="1" ht="12.75">
      <c r="A51" s="393" t="s">
        <v>606</v>
      </c>
      <c r="B51" s="318" t="s">
        <v>607</v>
      </c>
      <c r="D51" s="402"/>
      <c r="E51" s="402"/>
      <c r="F51" s="402"/>
    </row>
    <row r="52" spans="1:6" s="317" customFormat="1" ht="63.75">
      <c r="A52" s="393"/>
      <c r="B52" s="318" t="s">
        <v>581</v>
      </c>
      <c r="D52" s="402"/>
      <c r="E52" s="402"/>
      <c r="F52" s="402"/>
    </row>
    <row r="53" spans="1:6" s="317" customFormat="1" ht="25.5">
      <c r="A53" s="393"/>
      <c r="B53" s="318" t="s">
        <v>462</v>
      </c>
      <c r="D53" s="402"/>
      <c r="E53" s="402"/>
      <c r="F53" s="402"/>
    </row>
    <row r="54" spans="1:6" s="317" customFormat="1" ht="12.75">
      <c r="A54" s="393"/>
      <c r="B54" s="318" t="s">
        <v>463</v>
      </c>
      <c r="D54" s="402"/>
      <c r="E54" s="402"/>
      <c r="F54" s="402"/>
    </row>
    <row r="55" spans="1:6" s="317" customFormat="1" ht="12.75">
      <c r="A55" s="393"/>
      <c r="B55" s="318" t="s">
        <v>464</v>
      </c>
      <c r="D55" s="402"/>
      <c r="E55" s="402"/>
      <c r="F55" s="402"/>
    </row>
    <row r="56" spans="1:6" s="317" customFormat="1" ht="12.75">
      <c r="A56" s="393"/>
      <c r="B56" s="318" t="s">
        <v>465</v>
      </c>
      <c r="D56" s="402"/>
      <c r="E56" s="402"/>
      <c r="F56" s="402"/>
    </row>
    <row r="57" spans="1:6" s="317" customFormat="1" ht="12.75">
      <c r="A57" s="393"/>
      <c r="B57" s="318" t="s">
        <v>466</v>
      </c>
      <c r="D57" s="402"/>
      <c r="E57" s="402"/>
      <c r="F57" s="402"/>
    </row>
    <row r="58" spans="1:6" s="317" customFormat="1" ht="12.75">
      <c r="A58" s="393"/>
      <c r="B58" s="318" t="s">
        <v>467</v>
      </c>
      <c r="D58" s="402"/>
      <c r="E58" s="402"/>
      <c r="F58" s="402"/>
    </row>
    <row r="59" spans="1:6" s="317" customFormat="1" ht="12.75">
      <c r="A59" s="393"/>
      <c r="B59" s="318" t="s">
        <v>468</v>
      </c>
      <c r="D59" s="402"/>
      <c r="E59" s="402"/>
      <c r="F59" s="402"/>
    </row>
    <row r="60" spans="1:6" s="317" customFormat="1" ht="25.5">
      <c r="A60" s="393"/>
      <c r="B60" s="320" t="s">
        <v>469</v>
      </c>
      <c r="D60" s="402"/>
      <c r="E60" s="402"/>
      <c r="F60" s="402"/>
    </row>
    <row r="61" spans="1:6" s="317" customFormat="1" ht="25.5">
      <c r="A61" s="393"/>
      <c r="B61" s="320" t="s">
        <v>470</v>
      </c>
      <c r="D61" s="402"/>
      <c r="E61" s="402"/>
      <c r="F61" s="402"/>
    </row>
    <row r="62" spans="1:6" s="317" customFormat="1" ht="12.75">
      <c r="A62" s="393"/>
      <c r="B62" s="319" t="s">
        <v>471</v>
      </c>
      <c r="D62" s="402"/>
      <c r="E62" s="402"/>
      <c r="F62" s="402"/>
    </row>
    <row r="63" spans="1:6" s="317" customFormat="1" ht="38.25">
      <c r="A63" s="393"/>
      <c r="B63" s="318" t="s">
        <v>472</v>
      </c>
      <c r="D63" s="402"/>
      <c r="E63" s="402"/>
      <c r="F63" s="402"/>
    </row>
    <row r="64" spans="1:6" s="317" customFormat="1" ht="25.5">
      <c r="A64" s="393"/>
      <c r="B64" s="318" t="s">
        <v>473</v>
      </c>
      <c r="D64" s="402"/>
      <c r="E64" s="402"/>
      <c r="F64" s="402"/>
    </row>
    <row r="65" spans="1:6" s="317" customFormat="1" ht="25.5">
      <c r="A65" s="393"/>
      <c r="B65" s="318" t="s">
        <v>474</v>
      </c>
      <c r="D65" s="402"/>
      <c r="E65" s="402"/>
      <c r="F65" s="402"/>
    </row>
    <row r="66" spans="1:6" s="317" customFormat="1" ht="38.25">
      <c r="A66" s="393"/>
      <c r="B66" s="318" t="s">
        <v>475</v>
      </c>
      <c r="D66" s="402"/>
      <c r="E66" s="402"/>
      <c r="F66" s="402"/>
    </row>
    <row r="67" spans="1:6" s="317" customFormat="1" ht="25.5">
      <c r="A67" s="393"/>
      <c r="B67" s="318" t="s">
        <v>476</v>
      </c>
      <c r="D67" s="402"/>
      <c r="E67" s="402"/>
      <c r="F67" s="402"/>
    </row>
    <row r="68" spans="1:6" s="317" customFormat="1" ht="76.5">
      <c r="A68" s="393"/>
      <c r="B68" s="318" t="s">
        <v>477</v>
      </c>
      <c r="D68" s="402"/>
      <c r="E68" s="402"/>
      <c r="F68" s="402"/>
    </row>
    <row r="69" spans="1:6" s="317" customFormat="1" ht="51">
      <c r="A69" s="393"/>
      <c r="B69" s="318" t="s">
        <v>478</v>
      </c>
      <c r="D69" s="402"/>
      <c r="E69" s="402"/>
      <c r="F69" s="402"/>
    </row>
    <row r="70" spans="1:6" s="317" customFormat="1" ht="25.5">
      <c r="A70" s="393"/>
      <c r="B70" s="318" t="s">
        <v>479</v>
      </c>
      <c r="D70" s="402"/>
      <c r="E70" s="402"/>
      <c r="F70" s="402"/>
    </row>
    <row r="71" spans="1:6" s="317" customFormat="1" ht="25.5">
      <c r="A71" s="393"/>
      <c r="B71" s="318" t="s">
        <v>480</v>
      </c>
      <c r="D71" s="402"/>
      <c r="E71" s="402"/>
      <c r="F71" s="402"/>
    </row>
    <row r="72" spans="1:6" s="317" customFormat="1" ht="12.75">
      <c r="A72" s="393"/>
      <c r="B72" s="318" t="s">
        <v>582</v>
      </c>
      <c r="D72" s="402"/>
      <c r="E72" s="402"/>
      <c r="F72" s="402"/>
    </row>
    <row r="73" spans="1:6" s="317" customFormat="1" ht="12.75">
      <c r="A73" s="393"/>
      <c r="B73" s="318" t="s">
        <v>481</v>
      </c>
      <c r="D73" s="402"/>
      <c r="E73" s="402"/>
      <c r="F73" s="402"/>
    </row>
    <row r="74" spans="1:6" s="317" customFormat="1" ht="12.75">
      <c r="A74" s="393"/>
      <c r="B74" s="319" t="s">
        <v>482</v>
      </c>
      <c r="D74" s="402"/>
      <c r="E74" s="402"/>
      <c r="F74" s="402"/>
    </row>
    <row r="75" spans="1:6" s="317" customFormat="1" ht="38.25">
      <c r="A75" s="393"/>
      <c r="B75" s="318" t="s">
        <v>483</v>
      </c>
      <c r="D75" s="402"/>
      <c r="E75" s="402"/>
      <c r="F75" s="402"/>
    </row>
    <row r="76" spans="1:6" s="317" customFormat="1" ht="38.25">
      <c r="A76" s="393"/>
      <c r="B76" s="318" t="s">
        <v>484</v>
      </c>
      <c r="D76" s="402"/>
      <c r="E76" s="402"/>
      <c r="F76" s="402"/>
    </row>
    <row r="77" spans="1:6" s="317" customFormat="1" ht="12.75">
      <c r="A77" s="393"/>
      <c r="B77" s="319" t="s">
        <v>485</v>
      </c>
      <c r="D77" s="402"/>
      <c r="E77" s="402"/>
      <c r="F77" s="402"/>
    </row>
    <row r="78" spans="1:6" s="317" customFormat="1" ht="12.75">
      <c r="A78" s="393"/>
      <c r="B78" s="319" t="s">
        <v>486</v>
      </c>
      <c r="D78" s="402"/>
      <c r="E78" s="402"/>
      <c r="F78" s="402"/>
    </row>
    <row r="79" spans="1:6" s="317" customFormat="1" ht="12.75">
      <c r="A79" s="393"/>
      <c r="B79" s="321" t="s">
        <v>487</v>
      </c>
      <c r="D79" s="402"/>
      <c r="E79" s="402"/>
      <c r="F79" s="402"/>
    </row>
    <row r="80" spans="1:6" s="317" customFormat="1" ht="12.75">
      <c r="A80" s="393"/>
      <c r="B80" s="321" t="s">
        <v>488</v>
      </c>
      <c r="D80" s="402"/>
      <c r="E80" s="402"/>
      <c r="F80" s="402"/>
    </row>
    <row r="81" spans="1:6" s="317" customFormat="1" ht="12.75">
      <c r="A81" s="393"/>
      <c r="B81" s="321" t="s">
        <v>489</v>
      </c>
      <c r="D81" s="402"/>
      <c r="E81" s="402"/>
      <c r="F81" s="402"/>
    </row>
    <row r="82" spans="1:6" s="317" customFormat="1" ht="12.75">
      <c r="A82" s="393"/>
      <c r="B82" s="321" t="s">
        <v>490</v>
      </c>
      <c r="D82" s="402"/>
      <c r="E82" s="402"/>
      <c r="F82" s="402"/>
    </row>
    <row r="83" spans="1:6" s="317" customFormat="1" ht="12.75">
      <c r="A83" s="393"/>
      <c r="B83" s="321" t="s">
        <v>491</v>
      </c>
      <c r="D83" s="402"/>
      <c r="E83" s="402"/>
      <c r="F83" s="402"/>
    </row>
    <row r="84" spans="1:6" s="317" customFormat="1" ht="12.75">
      <c r="A84" s="393"/>
      <c r="B84" s="321" t="s">
        <v>622</v>
      </c>
      <c r="D84" s="402"/>
      <c r="E84" s="402"/>
      <c r="F84" s="402"/>
    </row>
    <row r="85" spans="1:6" s="317" customFormat="1" ht="12.75">
      <c r="A85" s="393"/>
      <c r="B85" s="321" t="s">
        <v>492</v>
      </c>
      <c r="D85" s="402"/>
      <c r="E85" s="402"/>
      <c r="F85" s="402"/>
    </row>
    <row r="86" spans="1:6" s="317" customFormat="1" ht="12.75">
      <c r="A86" s="393"/>
      <c r="B86" s="321" t="s">
        <v>493</v>
      </c>
      <c r="D86" s="402"/>
      <c r="E86" s="402"/>
      <c r="F86" s="402"/>
    </row>
    <row r="87" spans="1:6" s="317" customFormat="1" ht="12.75">
      <c r="A87" s="393"/>
      <c r="B87" s="321" t="s">
        <v>608</v>
      </c>
      <c r="D87" s="402"/>
      <c r="E87" s="402"/>
      <c r="F87" s="402"/>
    </row>
    <row r="88" spans="1:6" s="317" customFormat="1" ht="12.75">
      <c r="A88" s="393"/>
      <c r="B88" s="322" t="s">
        <v>494</v>
      </c>
      <c r="D88" s="402"/>
      <c r="E88" s="402"/>
      <c r="F88" s="402"/>
    </row>
    <row r="89" spans="1:6" s="317" customFormat="1" ht="12.75">
      <c r="A89" s="393"/>
      <c r="B89" s="318" t="s">
        <v>495</v>
      </c>
      <c r="D89" s="402"/>
      <c r="E89" s="402"/>
      <c r="F89" s="402"/>
    </row>
    <row r="90" spans="1:6" s="317" customFormat="1" ht="12.75">
      <c r="A90" s="393"/>
      <c r="B90" s="318" t="s">
        <v>496</v>
      </c>
      <c r="D90" s="402"/>
      <c r="E90" s="402"/>
      <c r="F90" s="402"/>
    </row>
    <row r="91" spans="1:6" s="317" customFormat="1" ht="12.75">
      <c r="A91" s="393"/>
      <c r="B91" s="318" t="s">
        <v>497</v>
      </c>
      <c r="D91" s="402"/>
      <c r="E91" s="402"/>
      <c r="F91" s="402"/>
    </row>
    <row r="92" spans="1:6" s="317" customFormat="1" ht="12.75">
      <c r="A92" s="393"/>
      <c r="B92" s="318" t="s">
        <v>498</v>
      </c>
      <c r="D92" s="402"/>
      <c r="E92" s="402"/>
      <c r="F92" s="402"/>
    </row>
    <row r="93" spans="1:6" s="317" customFormat="1" ht="12.75">
      <c r="A93" s="393"/>
      <c r="B93" s="318" t="s">
        <v>496</v>
      </c>
      <c r="D93" s="402"/>
      <c r="E93" s="402"/>
      <c r="F93" s="402"/>
    </row>
    <row r="94" spans="1:6" s="317" customFormat="1" ht="12.75">
      <c r="A94" s="393"/>
      <c r="B94" s="318" t="s">
        <v>499</v>
      </c>
      <c r="D94" s="402"/>
      <c r="E94" s="402"/>
      <c r="F94" s="402"/>
    </row>
    <row r="95" spans="1:6" s="317" customFormat="1" ht="12.75">
      <c r="A95" s="393"/>
      <c r="B95" s="318" t="s">
        <v>500</v>
      </c>
      <c r="D95" s="402"/>
      <c r="E95" s="402"/>
      <c r="F95" s="402"/>
    </row>
    <row r="96" spans="1:6" s="317" customFormat="1" ht="12.75">
      <c r="A96" s="393"/>
      <c r="B96" s="318" t="s">
        <v>501</v>
      </c>
      <c r="D96" s="402"/>
      <c r="E96" s="402"/>
      <c r="F96" s="402"/>
    </row>
    <row r="97" spans="1:6" s="317" customFormat="1" ht="12.75">
      <c r="A97" s="393"/>
      <c r="B97" s="318" t="s">
        <v>502</v>
      </c>
      <c r="D97" s="402"/>
      <c r="E97" s="402"/>
      <c r="F97" s="402"/>
    </row>
    <row r="98" spans="1:6" s="317" customFormat="1" ht="12.75">
      <c r="A98" s="393"/>
      <c r="B98" s="318" t="s">
        <v>496</v>
      </c>
      <c r="D98" s="402"/>
      <c r="E98" s="402"/>
      <c r="F98" s="402"/>
    </row>
    <row r="99" spans="1:6" s="317" customFormat="1" ht="12.75">
      <c r="A99" s="393"/>
      <c r="B99" s="318" t="s">
        <v>503</v>
      </c>
      <c r="D99" s="402"/>
      <c r="E99" s="402"/>
      <c r="F99" s="402"/>
    </row>
    <row r="100" spans="1:6" s="317" customFormat="1" ht="12.75">
      <c r="A100" s="393"/>
      <c r="B100" s="318" t="s">
        <v>504</v>
      </c>
      <c r="D100" s="402"/>
      <c r="E100" s="402"/>
      <c r="F100" s="402"/>
    </row>
    <row r="101" spans="1:6" s="317" customFormat="1" ht="12.75">
      <c r="A101" s="393"/>
      <c r="B101" s="318" t="s">
        <v>501</v>
      </c>
      <c r="D101" s="402"/>
      <c r="E101" s="402"/>
      <c r="F101" s="402"/>
    </row>
    <row r="102" spans="1:6" s="317" customFormat="1" ht="12.75">
      <c r="A102" s="393"/>
      <c r="B102" s="322" t="s">
        <v>505</v>
      </c>
      <c r="D102" s="402"/>
      <c r="E102" s="402"/>
      <c r="F102" s="402"/>
    </row>
    <row r="103" spans="1:6" s="317" customFormat="1" ht="12.75">
      <c r="A103" s="393"/>
      <c r="B103" s="322" t="s">
        <v>506</v>
      </c>
      <c r="D103" s="402"/>
      <c r="E103" s="402"/>
      <c r="F103" s="402"/>
    </row>
    <row r="104" spans="1:6" s="317" customFormat="1" ht="12.75">
      <c r="A104" s="393"/>
      <c r="B104" s="318" t="s">
        <v>507</v>
      </c>
      <c r="D104" s="402"/>
      <c r="E104" s="402"/>
      <c r="F104" s="402"/>
    </row>
    <row r="105" spans="1:6" s="317" customFormat="1" ht="12.75">
      <c r="A105" s="393"/>
      <c r="B105" s="318" t="s">
        <v>508</v>
      </c>
      <c r="D105" s="402"/>
      <c r="E105" s="402"/>
      <c r="F105" s="402"/>
    </row>
    <row r="106" spans="1:6" s="317" customFormat="1" ht="12.75">
      <c r="A106" s="393"/>
      <c r="B106" s="318" t="s">
        <v>509</v>
      </c>
      <c r="D106" s="402"/>
      <c r="E106" s="402"/>
      <c r="F106" s="402"/>
    </row>
    <row r="107" spans="1:6" s="317" customFormat="1" ht="12.75">
      <c r="A107" s="393"/>
      <c r="B107" s="318" t="s">
        <v>583</v>
      </c>
      <c r="D107" s="402"/>
      <c r="E107" s="402"/>
      <c r="F107" s="402"/>
    </row>
    <row r="108" spans="1:6" s="317" customFormat="1" ht="12.75">
      <c r="A108" s="393"/>
      <c r="B108" s="318" t="s">
        <v>584</v>
      </c>
      <c r="D108" s="402"/>
      <c r="E108" s="402"/>
      <c r="F108" s="402"/>
    </row>
    <row r="109" spans="1:6" s="317" customFormat="1" ht="12.75">
      <c r="A109" s="393"/>
      <c r="B109" s="322" t="s">
        <v>510</v>
      </c>
      <c r="D109" s="402"/>
      <c r="E109" s="402"/>
      <c r="F109" s="402"/>
    </row>
    <row r="110" spans="1:6" s="317" customFormat="1" ht="25.5">
      <c r="A110" s="393"/>
      <c r="B110" s="318" t="s">
        <v>511</v>
      </c>
      <c r="D110" s="402"/>
      <c r="E110" s="402"/>
      <c r="F110" s="402"/>
    </row>
    <row r="111" spans="1:6" s="317" customFormat="1" ht="12.75">
      <c r="A111" s="393"/>
      <c r="B111" s="318" t="s">
        <v>512</v>
      </c>
      <c r="D111" s="402"/>
      <c r="E111" s="402"/>
      <c r="F111" s="402"/>
    </row>
    <row r="112" spans="1:6" s="317" customFormat="1" ht="12.75">
      <c r="A112" s="393"/>
      <c r="B112" s="318" t="s">
        <v>513</v>
      </c>
      <c r="D112" s="402"/>
      <c r="E112" s="402"/>
      <c r="F112" s="402"/>
    </row>
    <row r="113" spans="1:6" s="317" customFormat="1" ht="12.75">
      <c r="A113" s="393"/>
      <c r="B113" s="318" t="s">
        <v>514</v>
      </c>
      <c r="D113" s="402"/>
      <c r="E113" s="402"/>
      <c r="F113" s="402"/>
    </row>
    <row r="114" spans="1:6" s="317" customFormat="1" ht="12.75">
      <c r="A114" s="393"/>
      <c r="B114" s="318" t="s">
        <v>515</v>
      </c>
      <c r="D114" s="402"/>
      <c r="E114" s="402"/>
      <c r="F114" s="402"/>
    </row>
    <row r="115" spans="1:6" s="317" customFormat="1" ht="25.5">
      <c r="A115" s="393"/>
      <c r="B115" s="321" t="s">
        <v>516</v>
      </c>
      <c r="D115" s="402"/>
      <c r="E115" s="402"/>
      <c r="F115" s="402"/>
    </row>
    <row r="116" spans="1:6" s="317" customFormat="1" ht="25.5">
      <c r="A116" s="393"/>
      <c r="B116" s="321" t="s">
        <v>517</v>
      </c>
      <c r="D116" s="402"/>
      <c r="E116" s="402"/>
      <c r="F116" s="402"/>
    </row>
    <row r="117" spans="1:6" s="317" customFormat="1" ht="12.75">
      <c r="A117" s="393"/>
      <c r="B117" s="323" t="s">
        <v>593</v>
      </c>
      <c r="D117" s="402"/>
      <c r="E117" s="402"/>
      <c r="F117" s="402"/>
    </row>
    <row r="118" spans="1:6" s="317" customFormat="1" ht="12.75">
      <c r="A118" s="393"/>
      <c r="B118" s="318" t="s">
        <v>518</v>
      </c>
      <c r="D118" s="402"/>
      <c r="E118" s="402"/>
      <c r="F118" s="402"/>
    </row>
    <row r="119" spans="1:6" s="317" customFormat="1" ht="12.75">
      <c r="A119" s="393"/>
      <c r="B119" s="318" t="s">
        <v>519</v>
      </c>
      <c r="D119" s="402"/>
      <c r="E119" s="402"/>
      <c r="F119" s="402"/>
    </row>
    <row r="120" spans="1:6" s="317" customFormat="1" ht="12.75">
      <c r="A120" s="393"/>
      <c r="B120" s="318" t="s">
        <v>520</v>
      </c>
      <c r="D120" s="402"/>
      <c r="E120" s="402"/>
      <c r="F120" s="402"/>
    </row>
    <row r="121" spans="1:6" s="317" customFormat="1" ht="12.75">
      <c r="A121" s="393"/>
      <c r="B121" s="318" t="s">
        <v>521</v>
      </c>
      <c r="D121" s="402"/>
      <c r="E121" s="402"/>
      <c r="F121" s="402"/>
    </row>
    <row r="122" spans="1:6" s="317" customFormat="1" ht="12.75">
      <c r="A122" s="393"/>
      <c r="B122" s="322" t="s">
        <v>522</v>
      </c>
      <c r="D122" s="402"/>
      <c r="E122" s="402"/>
      <c r="F122" s="402"/>
    </row>
    <row r="123" spans="1:6" s="317" customFormat="1" ht="12.75">
      <c r="A123" s="393"/>
      <c r="B123" s="318" t="s">
        <v>523</v>
      </c>
      <c r="D123" s="402"/>
      <c r="E123" s="402"/>
      <c r="F123" s="402"/>
    </row>
    <row r="124" spans="1:6" s="317" customFormat="1" ht="12.75">
      <c r="A124" s="393"/>
      <c r="B124" s="318" t="s">
        <v>524</v>
      </c>
      <c r="D124" s="402"/>
      <c r="E124" s="402"/>
      <c r="F124" s="402"/>
    </row>
    <row r="125" spans="1:6" s="317" customFormat="1" ht="12.75">
      <c r="A125" s="393"/>
      <c r="B125" s="322" t="s">
        <v>522</v>
      </c>
      <c r="D125" s="402"/>
      <c r="E125" s="402"/>
      <c r="F125" s="402"/>
    </row>
    <row r="126" spans="1:6" s="317" customFormat="1" ht="12.75">
      <c r="A126" s="393"/>
      <c r="B126" s="318" t="s">
        <v>525</v>
      </c>
      <c r="D126" s="402"/>
      <c r="E126" s="402"/>
      <c r="F126" s="402"/>
    </row>
    <row r="127" spans="1:6" s="317" customFormat="1" ht="12.75">
      <c r="A127" s="393"/>
      <c r="B127" s="322" t="s">
        <v>506</v>
      </c>
      <c r="D127" s="402"/>
      <c r="E127" s="402"/>
      <c r="F127" s="402"/>
    </row>
    <row r="128" spans="1:6" s="317" customFormat="1" ht="12.75">
      <c r="A128" s="393"/>
      <c r="B128" s="318" t="s">
        <v>507</v>
      </c>
      <c r="D128" s="402"/>
      <c r="E128" s="402"/>
      <c r="F128" s="402"/>
    </row>
    <row r="129" spans="1:6" s="317" customFormat="1" ht="12.75">
      <c r="A129" s="393"/>
      <c r="B129" s="318" t="s">
        <v>526</v>
      </c>
      <c r="D129" s="402"/>
      <c r="E129" s="402"/>
      <c r="F129" s="402"/>
    </row>
    <row r="130" spans="1:6" s="317" customFormat="1" ht="12.75">
      <c r="A130" s="393"/>
      <c r="B130" s="318" t="s">
        <v>527</v>
      </c>
      <c r="D130" s="402"/>
      <c r="E130" s="402"/>
      <c r="F130" s="402"/>
    </row>
    <row r="131" spans="1:6" s="317" customFormat="1" ht="12.75">
      <c r="A131" s="393"/>
      <c r="B131" s="323" t="s">
        <v>594</v>
      </c>
      <c r="D131" s="402"/>
      <c r="E131" s="402"/>
      <c r="F131" s="402"/>
    </row>
    <row r="132" spans="1:6" s="317" customFormat="1" ht="12.75">
      <c r="A132" s="393"/>
      <c r="B132" s="318" t="s">
        <v>525</v>
      </c>
      <c r="D132" s="402"/>
      <c r="E132" s="402"/>
      <c r="F132" s="402"/>
    </row>
    <row r="133" spans="1:6" s="317" customFormat="1" ht="12.75">
      <c r="A133" s="393"/>
      <c r="B133" s="322" t="s">
        <v>528</v>
      </c>
      <c r="D133" s="402"/>
      <c r="E133" s="402"/>
      <c r="F133" s="402"/>
    </row>
    <row r="134" spans="1:6" s="317" customFormat="1" ht="12.75">
      <c r="A134" s="393"/>
      <c r="B134" s="318" t="s">
        <v>529</v>
      </c>
      <c r="D134" s="402"/>
      <c r="E134" s="402"/>
      <c r="F134" s="402"/>
    </row>
    <row r="135" spans="1:6" s="317" customFormat="1" ht="12.75">
      <c r="A135" s="393"/>
      <c r="B135" s="318" t="s">
        <v>530</v>
      </c>
      <c r="D135" s="402"/>
      <c r="E135" s="402"/>
      <c r="F135" s="402"/>
    </row>
    <row r="136" spans="1:6" s="317" customFormat="1" ht="12.75">
      <c r="A136" s="393"/>
      <c r="B136" s="318" t="s">
        <v>531</v>
      </c>
      <c r="D136" s="402"/>
      <c r="E136" s="402"/>
      <c r="F136" s="402"/>
    </row>
    <row r="137" spans="1:6" s="317" customFormat="1" ht="12.75">
      <c r="A137" s="393"/>
      <c r="B137" s="318" t="s">
        <v>532</v>
      </c>
      <c r="D137" s="402"/>
      <c r="E137" s="402"/>
      <c r="F137" s="402"/>
    </row>
    <row r="138" spans="1:6" s="317" customFormat="1" ht="12.75">
      <c r="A138" s="393"/>
      <c r="B138" s="318" t="s">
        <v>533</v>
      </c>
      <c r="D138" s="402"/>
      <c r="E138" s="402"/>
      <c r="F138" s="402"/>
    </row>
    <row r="139" spans="1:6" s="317" customFormat="1" ht="12.75">
      <c r="A139" s="393"/>
      <c r="B139" s="318" t="s">
        <v>534</v>
      </c>
      <c r="D139" s="402"/>
      <c r="E139" s="402"/>
      <c r="F139" s="402"/>
    </row>
    <row r="140" spans="1:6" s="317" customFormat="1" ht="12.75">
      <c r="A140" s="393"/>
      <c r="B140" s="318" t="s">
        <v>535</v>
      </c>
      <c r="D140" s="402"/>
      <c r="E140" s="402"/>
      <c r="F140" s="402"/>
    </row>
    <row r="141" spans="1:6" s="317" customFormat="1" ht="12.75">
      <c r="A141" s="393"/>
      <c r="B141" s="318" t="s">
        <v>536</v>
      </c>
      <c r="D141" s="402"/>
      <c r="E141" s="402"/>
      <c r="F141" s="402"/>
    </row>
    <row r="142" spans="1:6" s="317" customFormat="1" ht="12.75">
      <c r="A142" s="393"/>
      <c r="B142" s="318" t="s">
        <v>537</v>
      </c>
      <c r="D142" s="402"/>
      <c r="E142" s="402"/>
      <c r="F142" s="402"/>
    </row>
    <row r="143" spans="1:6" s="317" customFormat="1" ht="12.75">
      <c r="A143" s="393"/>
      <c r="B143" s="318" t="s">
        <v>538</v>
      </c>
      <c r="D143" s="402"/>
      <c r="E143" s="402"/>
      <c r="F143" s="402"/>
    </row>
    <row r="144" spans="1:6" s="317" customFormat="1" ht="12.75">
      <c r="A144" s="393"/>
      <c r="B144" s="318" t="s">
        <v>539</v>
      </c>
      <c r="D144" s="402"/>
      <c r="E144" s="402"/>
      <c r="F144" s="402"/>
    </row>
    <row r="145" spans="1:6" s="317" customFormat="1" ht="12.75">
      <c r="A145" s="393"/>
      <c r="B145" s="318" t="s">
        <v>540</v>
      </c>
      <c r="D145" s="402"/>
      <c r="E145" s="402"/>
      <c r="F145" s="402"/>
    </row>
    <row r="146" spans="1:6" s="317" customFormat="1" ht="12.75">
      <c r="A146" s="393"/>
      <c r="B146" s="318" t="s">
        <v>541</v>
      </c>
      <c r="D146" s="402"/>
      <c r="E146" s="402"/>
      <c r="F146" s="402"/>
    </row>
    <row r="147" spans="1:6" s="317" customFormat="1" ht="25.5">
      <c r="A147" s="393"/>
      <c r="B147" s="318" t="s">
        <v>542</v>
      </c>
      <c r="D147" s="402"/>
      <c r="E147" s="402"/>
      <c r="F147" s="402"/>
    </row>
    <row r="148" spans="1:6" s="317" customFormat="1" ht="12.75">
      <c r="A148" s="393"/>
      <c r="B148" s="318" t="s">
        <v>543</v>
      </c>
      <c r="D148" s="402"/>
      <c r="E148" s="402"/>
      <c r="F148" s="402"/>
    </row>
    <row r="149" spans="1:6" s="317" customFormat="1" ht="12.75">
      <c r="A149" s="393"/>
      <c r="B149" s="322" t="s">
        <v>522</v>
      </c>
      <c r="D149" s="402"/>
      <c r="E149" s="402"/>
      <c r="F149" s="402"/>
    </row>
    <row r="150" spans="1:6" s="317" customFormat="1" ht="12.75">
      <c r="A150" s="393"/>
      <c r="B150" s="318" t="s">
        <v>544</v>
      </c>
      <c r="D150" s="402"/>
      <c r="E150" s="402"/>
      <c r="F150" s="402"/>
    </row>
    <row r="151" spans="1:6" s="317" customFormat="1" ht="12.75">
      <c r="A151" s="393"/>
      <c r="B151" s="322" t="s">
        <v>545</v>
      </c>
      <c r="D151" s="402"/>
      <c r="E151" s="402"/>
      <c r="F151" s="402"/>
    </row>
    <row r="152" spans="1:6" s="317" customFormat="1" ht="12.75">
      <c r="A152" s="393"/>
      <c r="B152" s="318" t="s">
        <v>546</v>
      </c>
      <c r="D152" s="402"/>
      <c r="E152" s="402"/>
      <c r="F152" s="402"/>
    </row>
    <row r="153" spans="1:6" s="317" customFormat="1" ht="12.75">
      <c r="A153" s="393"/>
      <c r="B153" s="318" t="s">
        <v>530</v>
      </c>
      <c r="D153" s="402"/>
      <c r="E153" s="402"/>
      <c r="F153" s="402"/>
    </row>
    <row r="154" spans="1:6" s="317" customFormat="1" ht="12.75">
      <c r="A154" s="393"/>
      <c r="B154" s="318" t="s">
        <v>531</v>
      </c>
      <c r="D154" s="402"/>
      <c r="E154" s="402"/>
      <c r="F154" s="402"/>
    </row>
    <row r="155" spans="1:6" s="317" customFormat="1" ht="12.75">
      <c r="A155" s="393"/>
      <c r="B155" s="318" t="s">
        <v>532</v>
      </c>
      <c r="D155" s="402"/>
      <c r="E155" s="402"/>
      <c r="F155" s="402"/>
    </row>
    <row r="156" spans="1:6" s="317" customFormat="1" ht="12.75">
      <c r="A156" s="393"/>
      <c r="B156" s="318" t="s">
        <v>533</v>
      </c>
      <c r="D156" s="402"/>
      <c r="E156" s="402"/>
      <c r="F156" s="402"/>
    </row>
    <row r="157" spans="1:6" s="317" customFormat="1" ht="12.75">
      <c r="A157" s="393"/>
      <c r="B157" s="318" t="s">
        <v>534</v>
      </c>
      <c r="D157" s="402"/>
      <c r="E157" s="402"/>
      <c r="F157" s="402"/>
    </row>
    <row r="158" spans="1:6" s="317" customFormat="1" ht="12.75">
      <c r="A158" s="393"/>
      <c r="B158" s="318" t="s">
        <v>535</v>
      </c>
      <c r="D158" s="402"/>
      <c r="E158" s="402"/>
      <c r="F158" s="402"/>
    </row>
    <row r="159" spans="1:6" s="317" customFormat="1" ht="12.75">
      <c r="A159" s="393"/>
      <c r="B159" s="318" t="s">
        <v>547</v>
      </c>
      <c r="D159" s="402"/>
      <c r="E159" s="402"/>
      <c r="F159" s="402"/>
    </row>
    <row r="160" spans="1:6" s="317" customFormat="1" ht="12.75">
      <c r="A160" s="393"/>
      <c r="B160" s="318" t="s">
        <v>609</v>
      </c>
      <c r="D160" s="402"/>
      <c r="E160" s="402"/>
      <c r="F160" s="402"/>
    </row>
    <row r="161" spans="1:6" s="317" customFormat="1" ht="12.75">
      <c r="A161" s="393"/>
      <c r="B161" s="318" t="s">
        <v>548</v>
      </c>
      <c r="D161" s="402"/>
      <c r="E161" s="402"/>
      <c r="F161" s="402"/>
    </row>
    <row r="162" spans="1:6" s="317" customFormat="1" ht="12.75">
      <c r="A162" s="393"/>
      <c r="B162" s="318" t="s">
        <v>549</v>
      </c>
      <c r="D162" s="402"/>
      <c r="E162" s="402"/>
      <c r="F162" s="402"/>
    </row>
    <row r="163" spans="1:6" s="317" customFormat="1" ht="12.75">
      <c r="A163" s="393"/>
      <c r="B163" s="318" t="s">
        <v>639</v>
      </c>
      <c r="D163" s="402"/>
      <c r="E163" s="402"/>
      <c r="F163" s="402"/>
    </row>
    <row r="164" spans="1:6" s="317" customFormat="1" ht="12.75">
      <c r="A164" s="393"/>
      <c r="B164" s="318" t="s">
        <v>550</v>
      </c>
      <c r="D164" s="402"/>
      <c r="E164" s="402"/>
      <c r="F164" s="402"/>
    </row>
    <row r="165" spans="1:6" s="317" customFormat="1" ht="12.75">
      <c r="A165" s="393"/>
      <c r="B165" s="322" t="s">
        <v>551</v>
      </c>
      <c r="D165" s="402"/>
      <c r="E165" s="402"/>
      <c r="F165" s="402"/>
    </row>
    <row r="166" spans="1:6" s="317" customFormat="1" ht="12.75">
      <c r="A166" s="393"/>
      <c r="B166" s="322" t="s">
        <v>522</v>
      </c>
      <c r="D166" s="402"/>
      <c r="E166" s="402"/>
      <c r="F166" s="402"/>
    </row>
    <row r="167" spans="1:6" s="317" customFormat="1" ht="12.75">
      <c r="A167" s="393"/>
      <c r="B167" s="318" t="s">
        <v>552</v>
      </c>
      <c r="D167" s="402"/>
      <c r="E167" s="402"/>
      <c r="F167" s="402"/>
    </row>
    <row r="168" spans="1:6" s="317" customFormat="1" ht="25.5">
      <c r="A168" s="393"/>
      <c r="B168" s="318" t="s">
        <v>553</v>
      </c>
      <c r="D168" s="402"/>
      <c r="E168" s="402"/>
      <c r="F168" s="402"/>
    </row>
    <row r="169" spans="1:6" s="317" customFormat="1" ht="12.75">
      <c r="A169" s="393"/>
      <c r="B169" s="318" t="s">
        <v>584</v>
      </c>
      <c r="D169" s="402"/>
      <c r="E169" s="402"/>
      <c r="F169" s="402"/>
    </row>
    <row r="170" spans="1:6" s="317" customFormat="1" ht="12.75">
      <c r="A170" s="393"/>
      <c r="B170" s="323" t="s">
        <v>595</v>
      </c>
      <c r="D170" s="402"/>
      <c r="E170" s="402"/>
      <c r="F170" s="402"/>
    </row>
    <row r="171" spans="1:6" s="317" customFormat="1" ht="12.75">
      <c r="A171" s="393"/>
      <c r="B171" s="320" t="s">
        <v>554</v>
      </c>
      <c r="D171" s="402"/>
      <c r="E171" s="402"/>
      <c r="F171" s="402"/>
    </row>
    <row r="172" spans="1:6" s="317" customFormat="1" ht="12.75">
      <c r="A172" s="393"/>
      <c r="B172" s="321" t="s">
        <v>585</v>
      </c>
      <c r="D172" s="402"/>
      <c r="E172" s="402"/>
      <c r="F172" s="402"/>
    </row>
    <row r="173" spans="1:6" s="317" customFormat="1" ht="12.75">
      <c r="A173" s="393"/>
      <c r="B173" s="321" t="s">
        <v>586</v>
      </c>
      <c r="D173" s="402"/>
      <c r="E173" s="402"/>
      <c r="F173" s="402"/>
    </row>
    <row r="174" spans="1:6" s="317" customFormat="1" ht="12.75">
      <c r="A174" s="393"/>
      <c r="B174" s="321" t="s">
        <v>587</v>
      </c>
      <c r="D174" s="402"/>
      <c r="E174" s="402"/>
      <c r="F174" s="402"/>
    </row>
    <row r="175" spans="1:6" s="317" customFormat="1" ht="12.75">
      <c r="A175" s="393"/>
      <c r="B175" s="321" t="s">
        <v>588</v>
      </c>
      <c r="D175" s="402"/>
      <c r="E175" s="402"/>
      <c r="F175" s="402"/>
    </row>
    <row r="176" spans="1:6" s="317" customFormat="1" ht="25.5">
      <c r="A176" s="393"/>
      <c r="B176" s="321" t="s">
        <v>589</v>
      </c>
      <c r="D176" s="402"/>
      <c r="E176" s="402"/>
      <c r="F176" s="402"/>
    </row>
    <row r="177" spans="1:6" s="317" customFormat="1" ht="25.5">
      <c r="A177" s="393"/>
      <c r="B177" s="321" t="s">
        <v>590</v>
      </c>
      <c r="D177" s="402"/>
      <c r="E177" s="402"/>
      <c r="F177" s="402"/>
    </row>
    <row r="178" spans="1:6" s="317" customFormat="1" ht="12.75">
      <c r="A178" s="393"/>
      <c r="B178" s="319" t="s">
        <v>485</v>
      </c>
      <c r="D178" s="402"/>
      <c r="E178" s="402"/>
      <c r="F178" s="402"/>
    </row>
    <row r="179" spans="1:6" s="317" customFormat="1" ht="12.75">
      <c r="A179" s="393"/>
      <c r="B179" s="319" t="s">
        <v>555</v>
      </c>
      <c r="D179" s="402"/>
      <c r="E179" s="402"/>
      <c r="F179" s="402"/>
    </row>
    <row r="180" spans="1:6" s="317" customFormat="1" ht="12.75">
      <c r="A180" s="393"/>
      <c r="B180" s="321" t="s">
        <v>487</v>
      </c>
      <c r="D180" s="402"/>
      <c r="E180" s="402"/>
      <c r="F180" s="402"/>
    </row>
    <row r="181" spans="1:6" s="317" customFormat="1" ht="12.75">
      <c r="A181" s="393"/>
      <c r="B181" s="321" t="s">
        <v>488</v>
      </c>
      <c r="D181" s="402"/>
      <c r="E181" s="402"/>
      <c r="F181" s="402"/>
    </row>
    <row r="182" spans="1:6" s="317" customFormat="1" ht="12.75">
      <c r="A182" s="393"/>
      <c r="B182" s="321" t="s">
        <v>489</v>
      </c>
      <c r="D182" s="402"/>
      <c r="E182" s="402"/>
      <c r="F182" s="402"/>
    </row>
    <row r="183" spans="1:6" s="317" customFormat="1" ht="12.75">
      <c r="A183" s="393"/>
      <c r="B183" s="321" t="s">
        <v>490</v>
      </c>
      <c r="D183" s="402"/>
      <c r="E183" s="402"/>
      <c r="F183" s="402"/>
    </row>
    <row r="184" spans="1:6" s="317" customFormat="1" ht="12.75">
      <c r="A184" s="393"/>
      <c r="B184" s="321" t="s">
        <v>491</v>
      </c>
      <c r="D184" s="402"/>
      <c r="E184" s="402"/>
      <c r="F184" s="402"/>
    </row>
    <row r="185" spans="1:6" s="317" customFormat="1" ht="12.75">
      <c r="A185" s="393"/>
      <c r="B185" s="321" t="s">
        <v>622</v>
      </c>
      <c r="D185" s="402"/>
      <c r="E185" s="402"/>
      <c r="F185" s="402"/>
    </row>
    <row r="186" spans="1:6" s="317" customFormat="1" ht="12.75">
      <c r="A186" s="393"/>
      <c r="B186" s="321" t="s">
        <v>492</v>
      </c>
      <c r="D186" s="402"/>
      <c r="E186" s="402"/>
      <c r="F186" s="402"/>
    </row>
    <row r="187" spans="1:6" s="317" customFormat="1" ht="12.75">
      <c r="A187" s="393"/>
      <c r="B187" s="321" t="s">
        <v>493</v>
      </c>
      <c r="D187" s="402"/>
      <c r="E187" s="402"/>
      <c r="F187" s="402"/>
    </row>
    <row r="188" spans="1:6" s="317" customFormat="1" ht="12.75">
      <c r="A188" s="393"/>
      <c r="B188" s="321" t="s">
        <v>622</v>
      </c>
      <c r="D188" s="402"/>
      <c r="E188" s="402"/>
      <c r="F188" s="402"/>
    </row>
    <row r="189" spans="1:6" s="317" customFormat="1" ht="12.75">
      <c r="A189" s="393"/>
      <c r="B189" s="322" t="s">
        <v>494</v>
      </c>
      <c r="D189" s="402"/>
      <c r="E189" s="402"/>
      <c r="F189" s="402"/>
    </row>
    <row r="190" spans="1:6" s="317" customFormat="1" ht="12.75">
      <c r="A190" s="393"/>
      <c r="B190" s="318" t="s">
        <v>495</v>
      </c>
      <c r="D190" s="402"/>
      <c r="E190" s="402"/>
      <c r="F190" s="402"/>
    </row>
    <row r="191" spans="1:6" s="317" customFormat="1" ht="12.75">
      <c r="A191" s="393"/>
      <c r="B191" s="318" t="s">
        <v>496</v>
      </c>
      <c r="D191" s="402"/>
      <c r="E191" s="402"/>
      <c r="F191" s="402"/>
    </row>
    <row r="192" spans="1:6" s="317" customFormat="1" ht="12.75">
      <c r="A192" s="393"/>
      <c r="B192" s="318" t="s">
        <v>497</v>
      </c>
      <c r="D192" s="402"/>
      <c r="E192" s="402"/>
      <c r="F192" s="402"/>
    </row>
    <row r="193" spans="1:6" s="317" customFormat="1" ht="12.75">
      <c r="A193" s="393"/>
      <c r="B193" s="318" t="s">
        <v>498</v>
      </c>
      <c r="D193" s="402"/>
      <c r="E193" s="402"/>
      <c r="F193" s="402"/>
    </row>
    <row r="194" spans="1:6" s="317" customFormat="1" ht="12.75">
      <c r="A194" s="393"/>
      <c r="B194" s="318" t="s">
        <v>496</v>
      </c>
      <c r="D194" s="402"/>
      <c r="E194" s="402"/>
      <c r="F194" s="402"/>
    </row>
    <row r="195" spans="1:6" s="317" customFormat="1" ht="12.75">
      <c r="A195" s="393"/>
      <c r="B195" s="318" t="s">
        <v>499</v>
      </c>
      <c r="D195" s="402"/>
      <c r="E195" s="402"/>
      <c r="F195" s="402"/>
    </row>
    <row r="196" spans="1:6" s="317" customFormat="1" ht="12.75">
      <c r="A196" s="393"/>
      <c r="B196" s="318" t="s">
        <v>500</v>
      </c>
      <c r="D196" s="402"/>
      <c r="E196" s="402"/>
      <c r="F196" s="402"/>
    </row>
    <row r="197" spans="1:6" s="317" customFormat="1" ht="12.75">
      <c r="A197" s="393"/>
      <c r="B197" s="318" t="s">
        <v>501</v>
      </c>
      <c r="D197" s="402"/>
      <c r="E197" s="402"/>
      <c r="F197" s="402"/>
    </row>
    <row r="198" spans="1:6" s="317" customFormat="1" ht="12.75">
      <c r="A198" s="393"/>
      <c r="B198" s="318" t="s">
        <v>502</v>
      </c>
      <c r="D198" s="402"/>
      <c r="E198" s="402"/>
      <c r="F198" s="402"/>
    </row>
    <row r="199" spans="1:6" s="317" customFormat="1" ht="12.75">
      <c r="A199" s="393"/>
      <c r="B199" s="318" t="s">
        <v>496</v>
      </c>
      <c r="D199" s="402"/>
      <c r="E199" s="402"/>
      <c r="F199" s="402"/>
    </row>
    <row r="200" spans="1:6" s="317" customFormat="1" ht="12.75">
      <c r="A200" s="393"/>
      <c r="B200" s="318" t="s">
        <v>503</v>
      </c>
      <c r="D200" s="402"/>
      <c r="E200" s="402"/>
      <c r="F200" s="402"/>
    </row>
    <row r="201" spans="1:6" s="317" customFormat="1" ht="12.75">
      <c r="A201" s="393"/>
      <c r="B201" s="318" t="s">
        <v>504</v>
      </c>
      <c r="D201" s="402"/>
      <c r="E201" s="402"/>
      <c r="F201" s="402"/>
    </row>
    <row r="202" spans="1:6" s="317" customFormat="1" ht="12.75">
      <c r="A202" s="393"/>
      <c r="B202" s="318" t="s">
        <v>501</v>
      </c>
      <c r="D202" s="402"/>
      <c r="E202" s="402"/>
      <c r="F202" s="402"/>
    </row>
    <row r="203" spans="1:6" s="317" customFormat="1" ht="12.75">
      <c r="A203" s="393"/>
      <c r="B203" s="322" t="s">
        <v>505</v>
      </c>
      <c r="D203" s="402"/>
      <c r="E203" s="402"/>
      <c r="F203" s="402"/>
    </row>
    <row r="204" spans="1:6" s="317" customFormat="1" ht="12.75">
      <c r="A204" s="393"/>
      <c r="B204" s="322" t="s">
        <v>506</v>
      </c>
      <c r="D204" s="402"/>
      <c r="E204" s="402"/>
      <c r="F204" s="402"/>
    </row>
    <row r="205" spans="1:6" s="317" customFormat="1" ht="12.75">
      <c r="A205" s="393"/>
      <c r="B205" s="318" t="s">
        <v>556</v>
      </c>
      <c r="D205" s="402"/>
      <c r="E205" s="402"/>
      <c r="F205" s="402"/>
    </row>
    <row r="206" spans="1:6" s="317" customFormat="1" ht="12.75">
      <c r="A206" s="393"/>
      <c r="B206" s="318" t="s">
        <v>535</v>
      </c>
      <c r="D206" s="402"/>
      <c r="E206" s="402"/>
      <c r="F206" s="402"/>
    </row>
    <row r="207" spans="1:6" s="317" customFormat="1" ht="12.75">
      <c r="A207" s="393"/>
      <c r="B207" s="318" t="s">
        <v>557</v>
      </c>
      <c r="D207" s="402"/>
      <c r="E207" s="402"/>
      <c r="F207" s="402"/>
    </row>
    <row r="208" spans="1:6" s="317" customFormat="1" ht="12.75">
      <c r="A208" s="393"/>
      <c r="B208" s="318" t="s">
        <v>558</v>
      </c>
      <c r="D208" s="402"/>
      <c r="E208" s="402"/>
      <c r="F208" s="402"/>
    </row>
    <row r="209" spans="1:6" s="317" customFormat="1" ht="12.75">
      <c r="A209" s="393"/>
      <c r="B209" s="323" t="s">
        <v>594</v>
      </c>
      <c r="D209" s="402"/>
      <c r="E209" s="402"/>
      <c r="F209" s="402"/>
    </row>
    <row r="210" spans="1:6" s="317" customFormat="1" ht="12.75">
      <c r="A210" s="393"/>
      <c r="B210" s="318" t="s">
        <v>559</v>
      </c>
      <c r="D210" s="402"/>
      <c r="E210" s="402"/>
      <c r="F210" s="402"/>
    </row>
    <row r="211" spans="1:6" s="317" customFormat="1" ht="12.75">
      <c r="A211" s="393"/>
      <c r="B211" s="322" t="s">
        <v>522</v>
      </c>
      <c r="D211" s="402"/>
      <c r="E211" s="402"/>
      <c r="F211" s="402"/>
    </row>
    <row r="212" spans="1:6" s="317" customFormat="1" ht="12.75">
      <c r="A212" s="393"/>
      <c r="B212" s="318" t="s">
        <v>525</v>
      </c>
      <c r="D212" s="402"/>
      <c r="E212" s="402"/>
      <c r="F212" s="402"/>
    </row>
    <row r="213" spans="1:6" s="317" customFormat="1" ht="12.75">
      <c r="A213" s="393"/>
      <c r="B213" s="318" t="s">
        <v>591</v>
      </c>
      <c r="D213" s="402"/>
      <c r="E213" s="402"/>
      <c r="F213" s="402"/>
    </row>
    <row r="214" spans="1:6" s="317" customFormat="1" ht="12.75">
      <c r="A214" s="393"/>
      <c r="B214" s="318" t="s">
        <v>560</v>
      </c>
      <c r="D214" s="402"/>
      <c r="E214" s="402"/>
      <c r="F214" s="402"/>
    </row>
    <row r="215" spans="1:6" s="317" customFormat="1" ht="12.75">
      <c r="A215" s="393"/>
      <c r="B215" s="323" t="s">
        <v>593</v>
      </c>
      <c r="D215" s="402"/>
      <c r="E215" s="402"/>
      <c r="F215" s="402"/>
    </row>
    <row r="216" spans="1:6" s="317" customFormat="1" ht="12.75">
      <c r="A216" s="393"/>
      <c r="B216" s="318" t="s">
        <v>561</v>
      </c>
      <c r="D216" s="402"/>
      <c r="E216" s="402"/>
      <c r="F216" s="402"/>
    </row>
    <row r="217" spans="1:6" s="317" customFormat="1" ht="12.75">
      <c r="A217" s="393"/>
      <c r="B217" s="322" t="s">
        <v>506</v>
      </c>
      <c r="D217" s="402"/>
      <c r="E217" s="402"/>
      <c r="F217" s="402"/>
    </row>
    <row r="218" spans="1:6" s="317" customFormat="1" ht="12.75">
      <c r="A218" s="393"/>
      <c r="B218" s="318" t="s">
        <v>562</v>
      </c>
      <c r="D218" s="402"/>
      <c r="E218" s="402"/>
      <c r="F218" s="402"/>
    </row>
    <row r="219" spans="1:6" s="317" customFormat="1" ht="12.75">
      <c r="A219" s="393"/>
      <c r="B219" s="318" t="s">
        <v>563</v>
      </c>
      <c r="D219" s="402"/>
      <c r="E219" s="402"/>
      <c r="F219" s="402"/>
    </row>
    <row r="220" spans="1:6" s="317" customFormat="1" ht="12.75">
      <c r="A220" s="393"/>
      <c r="B220" s="318" t="s">
        <v>564</v>
      </c>
      <c r="D220" s="402"/>
      <c r="E220" s="402"/>
      <c r="F220" s="402"/>
    </row>
    <row r="221" spans="1:6" s="317" customFormat="1" ht="12.75">
      <c r="A221" s="393"/>
      <c r="B221" s="318" t="s">
        <v>565</v>
      </c>
      <c r="D221" s="402"/>
      <c r="E221" s="402"/>
      <c r="F221" s="402"/>
    </row>
    <row r="222" spans="1:6" s="317" customFormat="1" ht="12.75">
      <c r="A222" s="393"/>
      <c r="B222" s="323" t="s">
        <v>593</v>
      </c>
      <c r="D222" s="402"/>
      <c r="E222" s="402"/>
      <c r="F222" s="402"/>
    </row>
    <row r="223" spans="1:6" s="317" customFormat="1" ht="12.75">
      <c r="A223" s="393"/>
      <c r="B223" s="318" t="s">
        <v>525</v>
      </c>
      <c r="D223" s="402"/>
      <c r="E223" s="402"/>
      <c r="F223" s="402"/>
    </row>
    <row r="224" spans="1:6" s="317" customFormat="1" ht="12.75">
      <c r="A224" s="393"/>
      <c r="B224" s="322" t="s">
        <v>522</v>
      </c>
      <c r="D224" s="402"/>
      <c r="E224" s="402"/>
      <c r="F224" s="402"/>
    </row>
    <row r="225" spans="1:6" s="317" customFormat="1" ht="12.75">
      <c r="A225" s="393"/>
      <c r="B225" s="318" t="s">
        <v>561</v>
      </c>
      <c r="D225" s="402"/>
      <c r="E225" s="402"/>
      <c r="F225" s="402"/>
    </row>
    <row r="226" spans="1:6" s="317" customFormat="1" ht="12.75">
      <c r="A226" s="393"/>
      <c r="B226" s="322" t="s">
        <v>566</v>
      </c>
      <c r="D226" s="402"/>
      <c r="E226" s="402"/>
      <c r="F226" s="402"/>
    </row>
    <row r="227" spans="1:6" s="317" customFormat="1" ht="12.75">
      <c r="A227" s="393"/>
      <c r="B227" s="318" t="s">
        <v>529</v>
      </c>
      <c r="D227" s="402"/>
      <c r="E227" s="402"/>
      <c r="F227" s="402"/>
    </row>
    <row r="228" spans="1:6" s="317" customFormat="1" ht="12.75">
      <c r="A228" s="393"/>
      <c r="B228" s="318" t="s">
        <v>530</v>
      </c>
      <c r="D228" s="402"/>
      <c r="E228" s="402"/>
      <c r="F228" s="402"/>
    </row>
    <row r="229" spans="1:6" s="317" customFormat="1" ht="12.75">
      <c r="A229" s="393"/>
      <c r="B229" s="318" t="s">
        <v>531</v>
      </c>
      <c r="D229" s="402"/>
      <c r="E229" s="402"/>
      <c r="F229" s="402"/>
    </row>
    <row r="230" spans="1:6" s="317" customFormat="1" ht="12.75">
      <c r="A230" s="393"/>
      <c r="B230" s="318" t="s">
        <v>532</v>
      </c>
      <c r="D230" s="402"/>
      <c r="E230" s="402"/>
      <c r="F230" s="402"/>
    </row>
    <row r="231" spans="1:6" s="317" customFormat="1" ht="12.75">
      <c r="A231" s="393"/>
      <c r="B231" s="318" t="s">
        <v>533</v>
      </c>
      <c r="D231" s="402"/>
      <c r="E231" s="402"/>
      <c r="F231" s="402"/>
    </row>
    <row r="232" spans="1:6" s="317" customFormat="1" ht="12.75">
      <c r="A232" s="393"/>
      <c r="B232" s="318" t="s">
        <v>534</v>
      </c>
      <c r="D232" s="402"/>
      <c r="E232" s="402"/>
      <c r="F232" s="402"/>
    </row>
    <row r="233" spans="1:6" s="317" customFormat="1" ht="12.75">
      <c r="A233" s="393"/>
      <c r="B233" s="318" t="s">
        <v>535</v>
      </c>
      <c r="D233" s="402"/>
      <c r="E233" s="402"/>
      <c r="F233" s="402"/>
    </row>
    <row r="234" spans="1:6" s="317" customFormat="1" ht="12.75">
      <c r="A234" s="393"/>
      <c r="B234" s="318" t="s">
        <v>567</v>
      </c>
      <c r="D234" s="402"/>
      <c r="E234" s="402"/>
      <c r="F234" s="402"/>
    </row>
    <row r="235" spans="1:6" s="317" customFormat="1" ht="12.75">
      <c r="A235" s="393"/>
      <c r="B235" s="318" t="s">
        <v>612</v>
      </c>
      <c r="D235" s="402"/>
      <c r="E235" s="402"/>
      <c r="F235" s="402"/>
    </row>
    <row r="236" spans="1:6" s="317" customFormat="1" ht="12.75">
      <c r="A236" s="393"/>
      <c r="B236" s="318" t="s">
        <v>538</v>
      </c>
      <c r="D236" s="402"/>
      <c r="E236" s="402"/>
      <c r="F236" s="402"/>
    </row>
    <row r="237" spans="1:6" s="317" customFormat="1" ht="12.75">
      <c r="A237" s="393"/>
      <c r="B237" s="318" t="s">
        <v>539</v>
      </c>
      <c r="D237" s="402"/>
      <c r="E237" s="402"/>
      <c r="F237" s="402"/>
    </row>
    <row r="238" spans="1:6" s="317" customFormat="1" ht="12.75">
      <c r="A238" s="393"/>
      <c r="B238" s="318" t="s">
        <v>540</v>
      </c>
      <c r="D238" s="402"/>
      <c r="E238" s="402"/>
      <c r="F238" s="402"/>
    </row>
    <row r="239" spans="1:6" s="317" customFormat="1" ht="12.75">
      <c r="A239" s="393"/>
      <c r="B239" s="318" t="s">
        <v>541</v>
      </c>
      <c r="D239" s="402"/>
      <c r="E239" s="402"/>
      <c r="F239" s="402"/>
    </row>
    <row r="240" spans="1:6" s="317" customFormat="1" ht="25.5">
      <c r="A240" s="393"/>
      <c r="B240" s="318" t="s">
        <v>568</v>
      </c>
      <c r="D240" s="402"/>
      <c r="E240" s="402"/>
      <c r="F240" s="402"/>
    </row>
    <row r="241" spans="1:6" s="317" customFormat="1" ht="12.75">
      <c r="A241" s="393"/>
      <c r="B241" s="318" t="s">
        <v>569</v>
      </c>
      <c r="D241" s="402"/>
      <c r="E241" s="402"/>
      <c r="F241" s="402"/>
    </row>
    <row r="242" spans="1:6" s="317" customFormat="1" ht="12.75">
      <c r="A242" s="393"/>
      <c r="B242" s="322" t="s">
        <v>522</v>
      </c>
      <c r="D242" s="402"/>
      <c r="E242" s="402"/>
      <c r="F242" s="402"/>
    </row>
    <row r="243" spans="1:6" s="317" customFormat="1" ht="12.75">
      <c r="A243" s="393"/>
      <c r="B243" s="318" t="s">
        <v>544</v>
      </c>
      <c r="D243" s="402"/>
      <c r="E243" s="402"/>
      <c r="F243" s="402"/>
    </row>
    <row r="244" spans="1:6" s="317" customFormat="1" ht="12.75">
      <c r="A244" s="393"/>
      <c r="B244" s="318" t="s">
        <v>591</v>
      </c>
      <c r="D244" s="402"/>
      <c r="E244" s="402"/>
      <c r="F244" s="402"/>
    </row>
    <row r="245" spans="1:6" s="317" customFormat="1" ht="12.75">
      <c r="A245" s="393"/>
      <c r="B245" s="318" t="s">
        <v>570</v>
      </c>
      <c r="D245" s="402"/>
      <c r="E245" s="402"/>
      <c r="F245" s="402"/>
    </row>
    <row r="246" spans="1:6" s="317" customFormat="1" ht="12.75">
      <c r="A246" s="393"/>
      <c r="B246" s="318" t="s">
        <v>592</v>
      </c>
      <c r="D246" s="402"/>
      <c r="E246" s="402"/>
      <c r="F246" s="402"/>
    </row>
    <row r="247" spans="1:6" s="317" customFormat="1" ht="12.75">
      <c r="A247" s="393"/>
      <c r="B247" s="318" t="s">
        <v>571</v>
      </c>
      <c r="D247" s="402"/>
      <c r="E247" s="402"/>
      <c r="F247" s="402"/>
    </row>
    <row r="248" spans="1:6" s="317" customFormat="1" ht="12.75">
      <c r="A248" s="393"/>
      <c r="B248" s="318" t="s">
        <v>572</v>
      </c>
      <c r="D248" s="402"/>
      <c r="E248" s="402"/>
      <c r="F248" s="402"/>
    </row>
    <row r="249" spans="1:6" s="317" customFormat="1" ht="12.75">
      <c r="A249" s="393"/>
      <c r="B249" s="318" t="s">
        <v>573</v>
      </c>
      <c r="D249" s="402"/>
      <c r="E249" s="402"/>
      <c r="F249" s="402"/>
    </row>
    <row r="250" spans="1:6" s="51" customFormat="1" ht="12.75">
      <c r="A250" s="70"/>
      <c r="B250" s="324" t="s">
        <v>574</v>
      </c>
      <c r="D250" s="172"/>
      <c r="E250" s="172"/>
      <c r="F250" s="172"/>
    </row>
    <row r="251" spans="1:6" s="51" customFormat="1" ht="165.75">
      <c r="A251" s="70"/>
      <c r="B251" s="324" t="s">
        <v>575</v>
      </c>
      <c r="D251" s="172"/>
      <c r="E251" s="172"/>
      <c r="F251" s="172"/>
    </row>
    <row r="252" spans="1:6" s="51" customFormat="1" ht="165.75">
      <c r="A252" s="70"/>
      <c r="B252" s="324" t="s">
        <v>576</v>
      </c>
      <c r="D252" s="172"/>
      <c r="E252" s="172"/>
      <c r="F252" s="172"/>
    </row>
    <row r="253" spans="1:6" s="99" customFormat="1" ht="25.5">
      <c r="A253" s="47"/>
      <c r="B253" s="48" t="s">
        <v>577</v>
      </c>
      <c r="C253" s="99" t="s">
        <v>3</v>
      </c>
      <c r="D253" s="397">
        <v>1</v>
      </c>
      <c r="E253" s="398"/>
      <c r="F253" s="398">
        <f>D253*E253</f>
        <v>0</v>
      </c>
    </row>
    <row r="254" spans="1:6" s="99" customFormat="1" ht="12.75">
      <c r="A254" s="47"/>
      <c r="C254" s="315"/>
      <c r="D254" s="398"/>
      <c r="E254" s="398"/>
      <c r="F254" s="397"/>
    </row>
    <row r="255" spans="1:6" s="327" customFormat="1" ht="12.75">
      <c r="A255" s="53"/>
      <c r="B255" s="325"/>
      <c r="C255" s="326"/>
      <c r="D255" s="172"/>
      <c r="E255" s="385"/>
      <c r="F255" s="403"/>
    </row>
    <row r="256" spans="1:6" s="327" customFormat="1" ht="12.75">
      <c r="A256" s="53"/>
      <c r="B256" s="325"/>
      <c r="C256" s="326"/>
      <c r="D256" s="172"/>
      <c r="E256" s="385"/>
      <c r="F256" s="403"/>
    </row>
    <row r="257" spans="1:234" s="334" customFormat="1" ht="140.25">
      <c r="A257" s="114" t="s">
        <v>126</v>
      </c>
      <c r="B257" s="178" t="s">
        <v>424</v>
      </c>
      <c r="C257" s="328"/>
      <c r="D257" s="329"/>
      <c r="E257" s="404"/>
      <c r="F257" s="405"/>
      <c r="G257" s="330"/>
      <c r="H257" s="330"/>
      <c r="I257" s="331"/>
      <c r="J257" s="332"/>
      <c r="K257" s="333"/>
      <c r="L257" s="107"/>
      <c r="M257" s="330"/>
      <c r="N257" s="330"/>
      <c r="O257" s="331"/>
      <c r="P257" s="332"/>
      <c r="Q257" s="333"/>
      <c r="R257" s="107"/>
      <c r="S257" s="330"/>
      <c r="T257" s="330"/>
      <c r="U257" s="331"/>
      <c r="V257" s="332"/>
      <c r="W257" s="333"/>
      <c r="X257" s="107"/>
      <c r="Y257" s="330"/>
      <c r="Z257" s="330"/>
      <c r="AA257" s="331"/>
      <c r="AB257" s="332"/>
      <c r="AC257" s="333"/>
      <c r="AD257" s="107"/>
      <c r="AE257" s="330"/>
      <c r="AF257" s="330"/>
      <c r="AG257" s="331"/>
      <c r="AH257" s="332"/>
      <c r="AI257" s="333"/>
      <c r="AJ257" s="107"/>
      <c r="AK257" s="330"/>
      <c r="AL257" s="330"/>
      <c r="AM257" s="331"/>
      <c r="AN257" s="332"/>
      <c r="AO257" s="333"/>
      <c r="AP257" s="107"/>
      <c r="AQ257" s="330"/>
      <c r="AR257" s="330"/>
      <c r="AS257" s="331"/>
      <c r="AT257" s="332"/>
      <c r="AU257" s="333"/>
      <c r="AV257" s="107"/>
      <c r="AW257" s="330"/>
      <c r="AX257" s="330"/>
      <c r="AY257" s="331"/>
      <c r="AZ257" s="332"/>
      <c r="BA257" s="333"/>
      <c r="BB257" s="107"/>
      <c r="BC257" s="330"/>
      <c r="BD257" s="330"/>
      <c r="BE257" s="331"/>
      <c r="BF257" s="332"/>
      <c r="BG257" s="333"/>
      <c r="BH257" s="107"/>
      <c r="BI257" s="330"/>
      <c r="BJ257" s="330"/>
      <c r="BK257" s="331"/>
      <c r="BL257" s="332"/>
      <c r="BM257" s="333"/>
      <c r="BN257" s="107"/>
      <c r="BO257" s="330"/>
      <c r="BP257" s="330"/>
      <c r="BQ257" s="331"/>
      <c r="BR257" s="332"/>
      <c r="BS257" s="333"/>
      <c r="BT257" s="107"/>
      <c r="BU257" s="330"/>
      <c r="BV257" s="330"/>
      <c r="BW257" s="331"/>
      <c r="BX257" s="332"/>
      <c r="BY257" s="333"/>
      <c r="BZ257" s="107"/>
      <c r="CA257" s="330"/>
      <c r="CB257" s="330"/>
      <c r="CC257" s="331"/>
      <c r="CD257" s="332"/>
      <c r="CE257" s="333"/>
      <c r="CF257" s="107"/>
      <c r="CG257" s="330"/>
      <c r="CH257" s="330"/>
      <c r="CI257" s="331"/>
      <c r="CJ257" s="332"/>
      <c r="CK257" s="333"/>
      <c r="CL257" s="107"/>
      <c r="CM257" s="330"/>
      <c r="CN257" s="330"/>
      <c r="CO257" s="331"/>
      <c r="CP257" s="332"/>
      <c r="CQ257" s="333"/>
      <c r="CR257" s="107"/>
      <c r="CS257" s="330"/>
      <c r="CT257" s="330"/>
      <c r="CU257" s="331"/>
      <c r="CV257" s="332"/>
      <c r="CW257" s="333"/>
      <c r="CX257" s="107"/>
      <c r="CY257" s="330"/>
      <c r="CZ257" s="330"/>
      <c r="DA257" s="331"/>
      <c r="DB257" s="332"/>
      <c r="DC257" s="333"/>
      <c r="DD257" s="107"/>
      <c r="DE257" s="330"/>
      <c r="DF257" s="330"/>
      <c r="DG257" s="331"/>
      <c r="DH257" s="332"/>
      <c r="DI257" s="333"/>
      <c r="DJ257" s="107"/>
      <c r="DK257" s="330"/>
      <c r="DL257" s="330"/>
      <c r="DM257" s="331"/>
      <c r="DN257" s="332"/>
      <c r="DO257" s="333"/>
      <c r="DP257" s="107"/>
      <c r="DQ257" s="330"/>
      <c r="DR257" s="330"/>
      <c r="DS257" s="331"/>
      <c r="DT257" s="332"/>
      <c r="DU257" s="333"/>
      <c r="DV257" s="107"/>
      <c r="DW257" s="330"/>
      <c r="DX257" s="330"/>
      <c r="DY257" s="331"/>
      <c r="DZ257" s="332"/>
      <c r="EA257" s="333"/>
      <c r="EB257" s="107"/>
      <c r="EC257" s="330"/>
      <c r="ED257" s="330"/>
      <c r="EE257" s="331"/>
      <c r="EF257" s="332"/>
      <c r="EG257" s="333"/>
      <c r="EH257" s="107"/>
      <c r="EI257" s="330"/>
      <c r="EJ257" s="330"/>
      <c r="EK257" s="331"/>
      <c r="EL257" s="332"/>
      <c r="EM257" s="333"/>
      <c r="EN257" s="107"/>
      <c r="EO257" s="330"/>
      <c r="EP257" s="330"/>
      <c r="EQ257" s="331"/>
      <c r="ER257" s="332"/>
      <c r="ES257" s="333"/>
      <c r="ET257" s="107"/>
      <c r="EU257" s="330"/>
      <c r="EV257" s="330"/>
      <c r="EW257" s="331"/>
      <c r="EX257" s="332"/>
      <c r="EY257" s="333"/>
      <c r="EZ257" s="107"/>
      <c r="FA257" s="330"/>
      <c r="FB257" s="330"/>
      <c r="FC257" s="331"/>
      <c r="FD257" s="332"/>
      <c r="FE257" s="333"/>
      <c r="FF257" s="107"/>
      <c r="FG257" s="330"/>
      <c r="FH257" s="330"/>
      <c r="FI257" s="331"/>
      <c r="FJ257" s="332"/>
      <c r="FK257" s="333"/>
      <c r="FL257" s="107"/>
      <c r="FM257" s="330"/>
      <c r="FN257" s="330"/>
      <c r="FO257" s="331"/>
      <c r="FP257" s="332"/>
      <c r="FQ257" s="333"/>
      <c r="FR257" s="107"/>
      <c r="FS257" s="330"/>
      <c r="FT257" s="330"/>
      <c r="FU257" s="331"/>
      <c r="FV257" s="332"/>
      <c r="FW257" s="333"/>
      <c r="FX257" s="107"/>
      <c r="FY257" s="330"/>
      <c r="FZ257" s="330"/>
      <c r="GA257" s="331"/>
      <c r="GB257" s="332"/>
      <c r="GC257" s="333"/>
      <c r="GD257" s="107"/>
      <c r="GE257" s="330"/>
      <c r="GF257" s="330"/>
      <c r="GG257" s="331"/>
      <c r="GH257" s="332"/>
      <c r="GI257" s="333"/>
      <c r="GJ257" s="107"/>
      <c r="GK257" s="330"/>
      <c r="GL257" s="330"/>
      <c r="GM257" s="331"/>
      <c r="GN257" s="332"/>
      <c r="GO257" s="333"/>
      <c r="GP257" s="107"/>
      <c r="GQ257" s="330"/>
      <c r="GR257" s="330"/>
      <c r="GS257" s="331"/>
      <c r="GT257" s="332"/>
      <c r="GU257" s="333"/>
      <c r="GV257" s="107"/>
      <c r="GW257" s="330"/>
      <c r="GX257" s="330"/>
      <c r="GY257" s="331"/>
      <c r="GZ257" s="332"/>
      <c r="HA257" s="333"/>
      <c r="HB257" s="107"/>
      <c r="HC257" s="330"/>
      <c r="HD257" s="330"/>
      <c r="HE257" s="331"/>
      <c r="HF257" s="332"/>
      <c r="HG257" s="333"/>
      <c r="HH257" s="107"/>
      <c r="HI257" s="330"/>
      <c r="HJ257" s="330"/>
      <c r="HK257" s="331"/>
      <c r="HL257" s="332"/>
      <c r="HM257" s="333"/>
      <c r="HN257" s="107"/>
      <c r="HO257" s="330"/>
      <c r="HP257" s="330"/>
      <c r="HQ257" s="331"/>
      <c r="HR257" s="332"/>
      <c r="HS257" s="333"/>
      <c r="HT257" s="107"/>
      <c r="HU257" s="330"/>
      <c r="HV257" s="330"/>
      <c r="HW257" s="331"/>
      <c r="HX257" s="332"/>
      <c r="HY257" s="333"/>
      <c r="HZ257" s="107"/>
    </row>
    <row r="258" spans="1:234" s="335" customFormat="1" ht="15">
      <c r="A258" s="114"/>
      <c r="B258" s="178" t="s">
        <v>407</v>
      </c>
      <c r="C258" s="328"/>
      <c r="D258" s="329"/>
      <c r="E258" s="404"/>
      <c r="F258" s="406"/>
      <c r="G258" s="330"/>
      <c r="H258" s="330"/>
      <c r="I258" s="331"/>
      <c r="J258" s="332"/>
      <c r="K258" s="333"/>
      <c r="L258" s="107"/>
      <c r="M258" s="330"/>
      <c r="N258" s="330"/>
      <c r="O258" s="331"/>
      <c r="P258" s="332"/>
      <c r="Q258" s="333"/>
      <c r="R258" s="107"/>
      <c r="S258" s="330"/>
      <c r="T258" s="330"/>
      <c r="U258" s="331"/>
      <c r="V258" s="332"/>
      <c r="W258" s="333"/>
      <c r="X258" s="107"/>
      <c r="Y258" s="330"/>
      <c r="Z258" s="330"/>
      <c r="AA258" s="331"/>
      <c r="AB258" s="332"/>
      <c r="AC258" s="333"/>
      <c r="AD258" s="107"/>
      <c r="AE258" s="330"/>
      <c r="AF258" s="330"/>
      <c r="AG258" s="331"/>
      <c r="AH258" s="332"/>
      <c r="AI258" s="333"/>
      <c r="AJ258" s="107"/>
      <c r="AK258" s="330"/>
      <c r="AL258" s="330"/>
      <c r="AM258" s="331"/>
      <c r="AN258" s="332"/>
      <c r="AO258" s="333"/>
      <c r="AP258" s="107"/>
      <c r="AQ258" s="330"/>
      <c r="AR258" s="330"/>
      <c r="AS258" s="331"/>
      <c r="AT258" s="332"/>
      <c r="AU258" s="333"/>
      <c r="AV258" s="107"/>
      <c r="AW258" s="330"/>
      <c r="AX258" s="330"/>
      <c r="AY258" s="331"/>
      <c r="AZ258" s="332"/>
      <c r="BA258" s="333"/>
      <c r="BB258" s="107"/>
      <c r="BC258" s="330"/>
      <c r="BD258" s="330"/>
      <c r="BE258" s="331"/>
      <c r="BF258" s="332"/>
      <c r="BG258" s="333"/>
      <c r="BH258" s="107"/>
      <c r="BI258" s="330"/>
      <c r="BJ258" s="330"/>
      <c r="BK258" s="331"/>
      <c r="BL258" s="332"/>
      <c r="BM258" s="333"/>
      <c r="BN258" s="107"/>
      <c r="BO258" s="330"/>
      <c r="BP258" s="330"/>
      <c r="BQ258" s="331"/>
      <c r="BR258" s="332"/>
      <c r="BS258" s="333"/>
      <c r="BT258" s="107"/>
      <c r="BU258" s="330"/>
      <c r="BV258" s="330"/>
      <c r="BW258" s="331"/>
      <c r="BX258" s="332"/>
      <c r="BY258" s="333"/>
      <c r="BZ258" s="107"/>
      <c r="CA258" s="330"/>
      <c r="CB258" s="330"/>
      <c r="CC258" s="331"/>
      <c r="CD258" s="332"/>
      <c r="CE258" s="333"/>
      <c r="CF258" s="107"/>
      <c r="CG258" s="330"/>
      <c r="CH258" s="330"/>
      <c r="CI258" s="331"/>
      <c r="CJ258" s="332"/>
      <c r="CK258" s="333"/>
      <c r="CL258" s="107"/>
      <c r="CM258" s="330"/>
      <c r="CN258" s="330"/>
      <c r="CO258" s="331"/>
      <c r="CP258" s="332"/>
      <c r="CQ258" s="333"/>
      <c r="CR258" s="107"/>
      <c r="CS258" s="330"/>
      <c r="CT258" s="330"/>
      <c r="CU258" s="331"/>
      <c r="CV258" s="332"/>
      <c r="CW258" s="333"/>
      <c r="CX258" s="107"/>
      <c r="CY258" s="330"/>
      <c r="CZ258" s="330"/>
      <c r="DA258" s="331"/>
      <c r="DB258" s="332"/>
      <c r="DC258" s="333"/>
      <c r="DD258" s="107"/>
      <c r="DE258" s="330"/>
      <c r="DF258" s="330"/>
      <c r="DG258" s="331"/>
      <c r="DH258" s="332"/>
      <c r="DI258" s="333"/>
      <c r="DJ258" s="107"/>
      <c r="DK258" s="330"/>
      <c r="DL258" s="330"/>
      <c r="DM258" s="331"/>
      <c r="DN258" s="332"/>
      <c r="DO258" s="333"/>
      <c r="DP258" s="107"/>
      <c r="DQ258" s="330"/>
      <c r="DR258" s="330"/>
      <c r="DS258" s="331"/>
      <c r="DT258" s="332"/>
      <c r="DU258" s="333"/>
      <c r="DV258" s="107"/>
      <c r="DW258" s="330"/>
      <c r="DX258" s="330"/>
      <c r="DY258" s="331"/>
      <c r="DZ258" s="332"/>
      <c r="EA258" s="333"/>
      <c r="EB258" s="107"/>
      <c r="EC258" s="330"/>
      <c r="ED258" s="330"/>
      <c r="EE258" s="331"/>
      <c r="EF258" s="332"/>
      <c r="EG258" s="333"/>
      <c r="EH258" s="107"/>
      <c r="EI258" s="330"/>
      <c r="EJ258" s="330"/>
      <c r="EK258" s="331"/>
      <c r="EL258" s="332"/>
      <c r="EM258" s="333"/>
      <c r="EN258" s="107"/>
      <c r="EO258" s="330"/>
      <c r="EP258" s="330"/>
      <c r="EQ258" s="331"/>
      <c r="ER258" s="332"/>
      <c r="ES258" s="333"/>
      <c r="ET258" s="107"/>
      <c r="EU258" s="330"/>
      <c r="EV258" s="330"/>
      <c r="EW258" s="331"/>
      <c r="EX258" s="332"/>
      <c r="EY258" s="333"/>
      <c r="EZ258" s="107"/>
      <c r="FA258" s="330"/>
      <c r="FB258" s="330"/>
      <c r="FC258" s="331"/>
      <c r="FD258" s="332"/>
      <c r="FE258" s="333"/>
      <c r="FF258" s="107"/>
      <c r="FG258" s="330"/>
      <c r="FH258" s="330"/>
      <c r="FI258" s="331"/>
      <c r="FJ258" s="332"/>
      <c r="FK258" s="333"/>
      <c r="FL258" s="107"/>
      <c r="FM258" s="330"/>
      <c r="FN258" s="330"/>
      <c r="FO258" s="331"/>
      <c r="FP258" s="332"/>
      <c r="FQ258" s="333"/>
      <c r="FR258" s="107"/>
      <c r="FS258" s="330"/>
      <c r="FT258" s="330"/>
      <c r="FU258" s="331"/>
      <c r="FV258" s="332"/>
      <c r="FW258" s="333"/>
      <c r="FX258" s="107"/>
      <c r="FY258" s="330"/>
      <c r="FZ258" s="330"/>
      <c r="GA258" s="331"/>
      <c r="GB258" s="332"/>
      <c r="GC258" s="333"/>
      <c r="GD258" s="107"/>
      <c r="GE258" s="330"/>
      <c r="GF258" s="330"/>
      <c r="GG258" s="331"/>
      <c r="GH258" s="332"/>
      <c r="GI258" s="333"/>
      <c r="GJ258" s="107"/>
      <c r="GK258" s="330"/>
      <c r="GL258" s="330"/>
      <c r="GM258" s="331"/>
      <c r="GN258" s="332"/>
      <c r="GO258" s="333"/>
      <c r="GP258" s="107"/>
      <c r="GQ258" s="330"/>
      <c r="GR258" s="330"/>
      <c r="GS258" s="331"/>
      <c r="GT258" s="332"/>
      <c r="GU258" s="333"/>
      <c r="GV258" s="107"/>
      <c r="GW258" s="330"/>
      <c r="GX258" s="330"/>
      <c r="GY258" s="331"/>
      <c r="GZ258" s="332"/>
      <c r="HA258" s="333"/>
      <c r="HB258" s="107"/>
      <c r="HC258" s="330"/>
      <c r="HD258" s="330"/>
      <c r="HE258" s="331"/>
      <c r="HF258" s="332"/>
      <c r="HG258" s="333"/>
      <c r="HH258" s="107"/>
      <c r="HI258" s="330"/>
      <c r="HJ258" s="330"/>
      <c r="HK258" s="331"/>
      <c r="HL258" s="332"/>
      <c r="HM258" s="333"/>
      <c r="HN258" s="107"/>
      <c r="HO258" s="330"/>
      <c r="HP258" s="330"/>
      <c r="HQ258" s="331"/>
      <c r="HR258" s="332"/>
      <c r="HS258" s="333"/>
      <c r="HT258" s="107"/>
      <c r="HU258" s="330"/>
      <c r="HV258" s="330"/>
      <c r="HW258" s="331"/>
      <c r="HX258" s="332"/>
      <c r="HY258" s="333"/>
      <c r="HZ258" s="107"/>
    </row>
    <row r="259" spans="1:234" s="336" customFormat="1" ht="25.5">
      <c r="A259" s="114"/>
      <c r="B259" s="178" t="s">
        <v>408</v>
      </c>
      <c r="C259" s="328"/>
      <c r="D259" s="329"/>
      <c r="E259" s="404"/>
      <c r="F259" s="406"/>
      <c r="G259" s="330"/>
      <c r="H259" s="330"/>
      <c r="I259" s="331"/>
      <c r="J259" s="332"/>
      <c r="K259" s="333"/>
      <c r="L259" s="107"/>
      <c r="M259" s="330"/>
      <c r="N259" s="330"/>
      <c r="O259" s="331"/>
      <c r="P259" s="332"/>
      <c r="Q259" s="333"/>
      <c r="R259" s="107"/>
      <c r="S259" s="330"/>
      <c r="T259" s="330"/>
      <c r="U259" s="331"/>
      <c r="V259" s="332"/>
      <c r="W259" s="333"/>
      <c r="X259" s="107"/>
      <c r="Y259" s="330"/>
      <c r="Z259" s="330"/>
      <c r="AA259" s="331"/>
      <c r="AB259" s="332"/>
      <c r="AC259" s="333"/>
      <c r="AD259" s="107"/>
      <c r="AE259" s="330"/>
      <c r="AF259" s="330"/>
      <c r="AG259" s="331"/>
      <c r="AH259" s="332"/>
      <c r="AI259" s="333"/>
      <c r="AJ259" s="107"/>
      <c r="AK259" s="330"/>
      <c r="AL259" s="330"/>
      <c r="AM259" s="331"/>
      <c r="AN259" s="332"/>
      <c r="AO259" s="333"/>
      <c r="AP259" s="107"/>
      <c r="AQ259" s="330"/>
      <c r="AR259" s="330"/>
      <c r="AS259" s="331"/>
      <c r="AT259" s="332"/>
      <c r="AU259" s="333"/>
      <c r="AV259" s="107"/>
      <c r="AW259" s="330"/>
      <c r="AX259" s="330"/>
      <c r="AY259" s="331"/>
      <c r="AZ259" s="332"/>
      <c r="BA259" s="333"/>
      <c r="BB259" s="107"/>
      <c r="BC259" s="330"/>
      <c r="BD259" s="330"/>
      <c r="BE259" s="331"/>
      <c r="BF259" s="332"/>
      <c r="BG259" s="333"/>
      <c r="BH259" s="107"/>
      <c r="BI259" s="330"/>
      <c r="BJ259" s="330"/>
      <c r="BK259" s="331"/>
      <c r="BL259" s="332"/>
      <c r="BM259" s="333"/>
      <c r="BN259" s="107"/>
      <c r="BO259" s="330"/>
      <c r="BP259" s="330"/>
      <c r="BQ259" s="331"/>
      <c r="BR259" s="332"/>
      <c r="BS259" s="333"/>
      <c r="BT259" s="107"/>
      <c r="BU259" s="330"/>
      <c r="BV259" s="330"/>
      <c r="BW259" s="331"/>
      <c r="BX259" s="332"/>
      <c r="BY259" s="333"/>
      <c r="BZ259" s="107"/>
      <c r="CA259" s="330"/>
      <c r="CB259" s="330"/>
      <c r="CC259" s="331"/>
      <c r="CD259" s="332"/>
      <c r="CE259" s="333"/>
      <c r="CF259" s="107"/>
      <c r="CG259" s="330"/>
      <c r="CH259" s="330"/>
      <c r="CI259" s="331"/>
      <c r="CJ259" s="332"/>
      <c r="CK259" s="333"/>
      <c r="CL259" s="107"/>
      <c r="CM259" s="330"/>
      <c r="CN259" s="330"/>
      <c r="CO259" s="331"/>
      <c r="CP259" s="332"/>
      <c r="CQ259" s="333"/>
      <c r="CR259" s="107"/>
      <c r="CS259" s="330"/>
      <c r="CT259" s="330"/>
      <c r="CU259" s="331"/>
      <c r="CV259" s="332"/>
      <c r="CW259" s="333"/>
      <c r="CX259" s="107"/>
      <c r="CY259" s="330"/>
      <c r="CZ259" s="330"/>
      <c r="DA259" s="331"/>
      <c r="DB259" s="332"/>
      <c r="DC259" s="333"/>
      <c r="DD259" s="107"/>
      <c r="DE259" s="330"/>
      <c r="DF259" s="330"/>
      <c r="DG259" s="331"/>
      <c r="DH259" s="332"/>
      <c r="DI259" s="333"/>
      <c r="DJ259" s="107"/>
      <c r="DK259" s="330"/>
      <c r="DL259" s="330"/>
      <c r="DM259" s="331"/>
      <c r="DN259" s="332"/>
      <c r="DO259" s="333"/>
      <c r="DP259" s="107"/>
      <c r="DQ259" s="330"/>
      <c r="DR259" s="330"/>
      <c r="DS259" s="331"/>
      <c r="DT259" s="332"/>
      <c r="DU259" s="333"/>
      <c r="DV259" s="107"/>
      <c r="DW259" s="330"/>
      <c r="DX259" s="330"/>
      <c r="DY259" s="331"/>
      <c r="DZ259" s="332"/>
      <c r="EA259" s="333"/>
      <c r="EB259" s="107"/>
      <c r="EC259" s="330"/>
      <c r="ED259" s="330"/>
      <c r="EE259" s="331"/>
      <c r="EF259" s="332"/>
      <c r="EG259" s="333"/>
      <c r="EH259" s="107"/>
      <c r="EI259" s="330"/>
      <c r="EJ259" s="330"/>
      <c r="EK259" s="331"/>
      <c r="EL259" s="332"/>
      <c r="EM259" s="333"/>
      <c r="EN259" s="107"/>
      <c r="EO259" s="330"/>
      <c r="EP259" s="330"/>
      <c r="EQ259" s="331"/>
      <c r="ER259" s="332"/>
      <c r="ES259" s="333"/>
      <c r="ET259" s="107"/>
      <c r="EU259" s="330"/>
      <c r="EV259" s="330"/>
      <c r="EW259" s="331"/>
      <c r="EX259" s="332"/>
      <c r="EY259" s="333"/>
      <c r="EZ259" s="107"/>
      <c r="FA259" s="330"/>
      <c r="FB259" s="330"/>
      <c r="FC259" s="331"/>
      <c r="FD259" s="332"/>
      <c r="FE259" s="333"/>
      <c r="FF259" s="107"/>
      <c r="FG259" s="330"/>
      <c r="FH259" s="330"/>
      <c r="FI259" s="331"/>
      <c r="FJ259" s="332"/>
      <c r="FK259" s="333"/>
      <c r="FL259" s="107"/>
      <c r="FM259" s="330"/>
      <c r="FN259" s="330"/>
      <c r="FO259" s="331"/>
      <c r="FP259" s="332"/>
      <c r="FQ259" s="333"/>
      <c r="FR259" s="107"/>
      <c r="FS259" s="330"/>
      <c r="FT259" s="330"/>
      <c r="FU259" s="331"/>
      <c r="FV259" s="332"/>
      <c r="FW259" s="333"/>
      <c r="FX259" s="107"/>
      <c r="FY259" s="330"/>
      <c r="FZ259" s="330"/>
      <c r="GA259" s="331"/>
      <c r="GB259" s="332"/>
      <c r="GC259" s="333"/>
      <c r="GD259" s="107"/>
      <c r="GE259" s="330"/>
      <c r="GF259" s="330"/>
      <c r="GG259" s="331"/>
      <c r="GH259" s="332"/>
      <c r="GI259" s="333"/>
      <c r="GJ259" s="107"/>
      <c r="GK259" s="330"/>
      <c r="GL259" s="330"/>
      <c r="GM259" s="331"/>
      <c r="GN259" s="332"/>
      <c r="GO259" s="333"/>
      <c r="GP259" s="107"/>
      <c r="GQ259" s="330"/>
      <c r="GR259" s="330"/>
      <c r="GS259" s="331"/>
      <c r="GT259" s="332"/>
      <c r="GU259" s="333"/>
      <c r="GV259" s="107"/>
      <c r="GW259" s="330"/>
      <c r="GX259" s="330"/>
      <c r="GY259" s="331"/>
      <c r="GZ259" s="332"/>
      <c r="HA259" s="333"/>
      <c r="HB259" s="107"/>
      <c r="HC259" s="330"/>
      <c r="HD259" s="330"/>
      <c r="HE259" s="331"/>
      <c r="HF259" s="332"/>
      <c r="HG259" s="333"/>
      <c r="HH259" s="107"/>
      <c r="HI259" s="330"/>
      <c r="HJ259" s="330"/>
      <c r="HK259" s="331"/>
      <c r="HL259" s="332"/>
      <c r="HM259" s="333"/>
      <c r="HN259" s="107"/>
      <c r="HO259" s="330"/>
      <c r="HP259" s="330"/>
      <c r="HQ259" s="331"/>
      <c r="HR259" s="332"/>
      <c r="HS259" s="333"/>
      <c r="HT259" s="107"/>
      <c r="HU259" s="330"/>
      <c r="HV259" s="330"/>
      <c r="HW259" s="331"/>
      <c r="HX259" s="332"/>
      <c r="HY259" s="333"/>
      <c r="HZ259" s="107"/>
    </row>
    <row r="260" spans="1:234" s="336" customFormat="1" ht="15">
      <c r="A260" s="114"/>
      <c r="B260" s="178" t="s">
        <v>409</v>
      </c>
      <c r="C260" s="328"/>
      <c r="D260" s="329"/>
      <c r="E260" s="404"/>
      <c r="F260" s="406"/>
      <c r="G260" s="330"/>
      <c r="H260" s="330"/>
      <c r="I260" s="331"/>
      <c r="J260" s="332"/>
      <c r="K260" s="333"/>
      <c r="L260" s="107"/>
      <c r="M260" s="330"/>
      <c r="N260" s="330"/>
      <c r="O260" s="331"/>
      <c r="P260" s="332"/>
      <c r="Q260" s="333"/>
      <c r="R260" s="107"/>
      <c r="S260" s="330"/>
      <c r="T260" s="330"/>
      <c r="U260" s="331"/>
      <c r="V260" s="332"/>
      <c r="W260" s="333"/>
      <c r="X260" s="107"/>
      <c r="Y260" s="330"/>
      <c r="Z260" s="330"/>
      <c r="AA260" s="331"/>
      <c r="AB260" s="332"/>
      <c r="AC260" s="333"/>
      <c r="AD260" s="107"/>
      <c r="AE260" s="330"/>
      <c r="AF260" s="330"/>
      <c r="AG260" s="331"/>
      <c r="AH260" s="332"/>
      <c r="AI260" s="333"/>
      <c r="AJ260" s="107"/>
      <c r="AK260" s="330"/>
      <c r="AL260" s="330"/>
      <c r="AM260" s="331"/>
      <c r="AN260" s="332"/>
      <c r="AO260" s="333"/>
      <c r="AP260" s="107"/>
      <c r="AQ260" s="330"/>
      <c r="AR260" s="330"/>
      <c r="AS260" s="331"/>
      <c r="AT260" s="332"/>
      <c r="AU260" s="333"/>
      <c r="AV260" s="107"/>
      <c r="AW260" s="330"/>
      <c r="AX260" s="330"/>
      <c r="AY260" s="331"/>
      <c r="AZ260" s="332"/>
      <c r="BA260" s="333"/>
      <c r="BB260" s="107"/>
      <c r="BC260" s="330"/>
      <c r="BD260" s="330"/>
      <c r="BE260" s="331"/>
      <c r="BF260" s="332"/>
      <c r="BG260" s="333"/>
      <c r="BH260" s="107"/>
      <c r="BI260" s="330"/>
      <c r="BJ260" s="330"/>
      <c r="BK260" s="331"/>
      <c r="BL260" s="332"/>
      <c r="BM260" s="333"/>
      <c r="BN260" s="107"/>
      <c r="BO260" s="330"/>
      <c r="BP260" s="330"/>
      <c r="BQ260" s="331"/>
      <c r="BR260" s="332"/>
      <c r="BS260" s="333"/>
      <c r="BT260" s="107"/>
      <c r="BU260" s="330"/>
      <c r="BV260" s="330"/>
      <c r="BW260" s="331"/>
      <c r="BX260" s="332"/>
      <c r="BY260" s="333"/>
      <c r="BZ260" s="107"/>
      <c r="CA260" s="330"/>
      <c r="CB260" s="330"/>
      <c r="CC260" s="331"/>
      <c r="CD260" s="332"/>
      <c r="CE260" s="333"/>
      <c r="CF260" s="107"/>
      <c r="CG260" s="330"/>
      <c r="CH260" s="330"/>
      <c r="CI260" s="331"/>
      <c r="CJ260" s="332"/>
      <c r="CK260" s="333"/>
      <c r="CL260" s="107"/>
      <c r="CM260" s="330"/>
      <c r="CN260" s="330"/>
      <c r="CO260" s="331"/>
      <c r="CP260" s="332"/>
      <c r="CQ260" s="333"/>
      <c r="CR260" s="107"/>
      <c r="CS260" s="330"/>
      <c r="CT260" s="330"/>
      <c r="CU260" s="331"/>
      <c r="CV260" s="332"/>
      <c r="CW260" s="333"/>
      <c r="CX260" s="107"/>
      <c r="CY260" s="330"/>
      <c r="CZ260" s="330"/>
      <c r="DA260" s="331"/>
      <c r="DB260" s="332"/>
      <c r="DC260" s="333"/>
      <c r="DD260" s="107"/>
      <c r="DE260" s="330"/>
      <c r="DF260" s="330"/>
      <c r="DG260" s="331"/>
      <c r="DH260" s="332"/>
      <c r="DI260" s="333"/>
      <c r="DJ260" s="107"/>
      <c r="DK260" s="330"/>
      <c r="DL260" s="330"/>
      <c r="DM260" s="331"/>
      <c r="DN260" s="332"/>
      <c r="DO260" s="333"/>
      <c r="DP260" s="107"/>
      <c r="DQ260" s="330"/>
      <c r="DR260" s="330"/>
      <c r="DS260" s="331"/>
      <c r="DT260" s="332"/>
      <c r="DU260" s="333"/>
      <c r="DV260" s="107"/>
      <c r="DW260" s="330"/>
      <c r="DX260" s="330"/>
      <c r="DY260" s="331"/>
      <c r="DZ260" s="332"/>
      <c r="EA260" s="333"/>
      <c r="EB260" s="107"/>
      <c r="EC260" s="330"/>
      <c r="ED260" s="330"/>
      <c r="EE260" s="331"/>
      <c r="EF260" s="332"/>
      <c r="EG260" s="333"/>
      <c r="EH260" s="107"/>
      <c r="EI260" s="330"/>
      <c r="EJ260" s="330"/>
      <c r="EK260" s="331"/>
      <c r="EL260" s="332"/>
      <c r="EM260" s="333"/>
      <c r="EN260" s="107"/>
      <c r="EO260" s="330"/>
      <c r="EP260" s="330"/>
      <c r="EQ260" s="331"/>
      <c r="ER260" s="332"/>
      <c r="ES260" s="333"/>
      <c r="ET260" s="107"/>
      <c r="EU260" s="330"/>
      <c r="EV260" s="330"/>
      <c r="EW260" s="331"/>
      <c r="EX260" s="332"/>
      <c r="EY260" s="333"/>
      <c r="EZ260" s="107"/>
      <c r="FA260" s="330"/>
      <c r="FB260" s="330"/>
      <c r="FC260" s="331"/>
      <c r="FD260" s="332"/>
      <c r="FE260" s="333"/>
      <c r="FF260" s="107"/>
      <c r="FG260" s="330"/>
      <c r="FH260" s="330"/>
      <c r="FI260" s="331"/>
      <c r="FJ260" s="332"/>
      <c r="FK260" s="333"/>
      <c r="FL260" s="107"/>
      <c r="FM260" s="330"/>
      <c r="FN260" s="330"/>
      <c r="FO260" s="331"/>
      <c r="FP260" s="332"/>
      <c r="FQ260" s="333"/>
      <c r="FR260" s="107"/>
      <c r="FS260" s="330"/>
      <c r="FT260" s="330"/>
      <c r="FU260" s="331"/>
      <c r="FV260" s="332"/>
      <c r="FW260" s="333"/>
      <c r="FX260" s="107"/>
      <c r="FY260" s="330"/>
      <c r="FZ260" s="330"/>
      <c r="GA260" s="331"/>
      <c r="GB260" s="332"/>
      <c r="GC260" s="333"/>
      <c r="GD260" s="107"/>
      <c r="GE260" s="330"/>
      <c r="GF260" s="330"/>
      <c r="GG260" s="331"/>
      <c r="GH260" s="332"/>
      <c r="GI260" s="333"/>
      <c r="GJ260" s="107"/>
      <c r="GK260" s="330"/>
      <c r="GL260" s="330"/>
      <c r="GM260" s="331"/>
      <c r="GN260" s="332"/>
      <c r="GO260" s="333"/>
      <c r="GP260" s="107"/>
      <c r="GQ260" s="330"/>
      <c r="GR260" s="330"/>
      <c r="GS260" s="331"/>
      <c r="GT260" s="332"/>
      <c r="GU260" s="333"/>
      <c r="GV260" s="107"/>
      <c r="GW260" s="330"/>
      <c r="GX260" s="330"/>
      <c r="GY260" s="331"/>
      <c r="GZ260" s="332"/>
      <c r="HA260" s="333"/>
      <c r="HB260" s="107"/>
      <c r="HC260" s="330"/>
      <c r="HD260" s="330"/>
      <c r="HE260" s="331"/>
      <c r="HF260" s="332"/>
      <c r="HG260" s="333"/>
      <c r="HH260" s="107"/>
      <c r="HI260" s="330"/>
      <c r="HJ260" s="330"/>
      <c r="HK260" s="331"/>
      <c r="HL260" s="332"/>
      <c r="HM260" s="333"/>
      <c r="HN260" s="107"/>
      <c r="HO260" s="330"/>
      <c r="HP260" s="330"/>
      <c r="HQ260" s="331"/>
      <c r="HR260" s="332"/>
      <c r="HS260" s="333"/>
      <c r="HT260" s="107"/>
      <c r="HU260" s="330"/>
      <c r="HV260" s="330"/>
      <c r="HW260" s="331"/>
      <c r="HX260" s="332"/>
      <c r="HY260" s="333"/>
      <c r="HZ260" s="107"/>
    </row>
    <row r="261" spans="1:234" s="336" customFormat="1" ht="15">
      <c r="A261" s="114"/>
      <c r="B261" s="178" t="s">
        <v>410</v>
      </c>
      <c r="C261" s="328"/>
      <c r="D261" s="329"/>
      <c r="E261" s="404"/>
      <c r="F261" s="406"/>
      <c r="G261" s="330"/>
      <c r="H261" s="330"/>
      <c r="I261" s="331"/>
      <c r="J261" s="332"/>
      <c r="K261" s="333"/>
      <c r="L261" s="107"/>
      <c r="M261" s="330"/>
      <c r="N261" s="330"/>
      <c r="O261" s="331"/>
      <c r="P261" s="332"/>
      <c r="Q261" s="333"/>
      <c r="R261" s="107"/>
      <c r="S261" s="330"/>
      <c r="T261" s="330"/>
      <c r="U261" s="331"/>
      <c r="V261" s="332"/>
      <c r="W261" s="333"/>
      <c r="X261" s="107"/>
      <c r="Y261" s="330"/>
      <c r="Z261" s="330"/>
      <c r="AA261" s="331"/>
      <c r="AB261" s="332"/>
      <c r="AC261" s="333"/>
      <c r="AD261" s="107"/>
      <c r="AE261" s="330"/>
      <c r="AF261" s="330"/>
      <c r="AG261" s="331"/>
      <c r="AH261" s="332"/>
      <c r="AI261" s="333"/>
      <c r="AJ261" s="107"/>
      <c r="AK261" s="330"/>
      <c r="AL261" s="330"/>
      <c r="AM261" s="331"/>
      <c r="AN261" s="332"/>
      <c r="AO261" s="333"/>
      <c r="AP261" s="107"/>
      <c r="AQ261" s="330"/>
      <c r="AR261" s="330"/>
      <c r="AS261" s="331"/>
      <c r="AT261" s="332"/>
      <c r="AU261" s="333"/>
      <c r="AV261" s="107"/>
      <c r="AW261" s="330"/>
      <c r="AX261" s="330"/>
      <c r="AY261" s="331"/>
      <c r="AZ261" s="332"/>
      <c r="BA261" s="333"/>
      <c r="BB261" s="107"/>
      <c r="BC261" s="330"/>
      <c r="BD261" s="330"/>
      <c r="BE261" s="331"/>
      <c r="BF261" s="332"/>
      <c r="BG261" s="333"/>
      <c r="BH261" s="107"/>
      <c r="BI261" s="330"/>
      <c r="BJ261" s="330"/>
      <c r="BK261" s="331"/>
      <c r="BL261" s="332"/>
      <c r="BM261" s="333"/>
      <c r="BN261" s="107"/>
      <c r="BO261" s="330"/>
      <c r="BP261" s="330"/>
      <c r="BQ261" s="331"/>
      <c r="BR261" s="332"/>
      <c r="BS261" s="333"/>
      <c r="BT261" s="107"/>
      <c r="BU261" s="330"/>
      <c r="BV261" s="330"/>
      <c r="BW261" s="331"/>
      <c r="BX261" s="332"/>
      <c r="BY261" s="333"/>
      <c r="BZ261" s="107"/>
      <c r="CA261" s="330"/>
      <c r="CB261" s="330"/>
      <c r="CC261" s="331"/>
      <c r="CD261" s="332"/>
      <c r="CE261" s="333"/>
      <c r="CF261" s="107"/>
      <c r="CG261" s="330"/>
      <c r="CH261" s="330"/>
      <c r="CI261" s="331"/>
      <c r="CJ261" s="332"/>
      <c r="CK261" s="333"/>
      <c r="CL261" s="107"/>
      <c r="CM261" s="330"/>
      <c r="CN261" s="330"/>
      <c r="CO261" s="331"/>
      <c r="CP261" s="332"/>
      <c r="CQ261" s="333"/>
      <c r="CR261" s="107"/>
      <c r="CS261" s="330"/>
      <c r="CT261" s="330"/>
      <c r="CU261" s="331"/>
      <c r="CV261" s="332"/>
      <c r="CW261" s="333"/>
      <c r="CX261" s="107"/>
      <c r="CY261" s="330"/>
      <c r="CZ261" s="330"/>
      <c r="DA261" s="331"/>
      <c r="DB261" s="332"/>
      <c r="DC261" s="333"/>
      <c r="DD261" s="107"/>
      <c r="DE261" s="330"/>
      <c r="DF261" s="330"/>
      <c r="DG261" s="331"/>
      <c r="DH261" s="332"/>
      <c r="DI261" s="333"/>
      <c r="DJ261" s="107"/>
      <c r="DK261" s="330"/>
      <c r="DL261" s="330"/>
      <c r="DM261" s="331"/>
      <c r="DN261" s="332"/>
      <c r="DO261" s="333"/>
      <c r="DP261" s="107"/>
      <c r="DQ261" s="330"/>
      <c r="DR261" s="330"/>
      <c r="DS261" s="331"/>
      <c r="DT261" s="332"/>
      <c r="DU261" s="333"/>
      <c r="DV261" s="107"/>
      <c r="DW261" s="330"/>
      <c r="DX261" s="330"/>
      <c r="DY261" s="331"/>
      <c r="DZ261" s="332"/>
      <c r="EA261" s="333"/>
      <c r="EB261" s="107"/>
      <c r="EC261" s="330"/>
      <c r="ED261" s="330"/>
      <c r="EE261" s="331"/>
      <c r="EF261" s="332"/>
      <c r="EG261" s="333"/>
      <c r="EH261" s="107"/>
      <c r="EI261" s="330"/>
      <c r="EJ261" s="330"/>
      <c r="EK261" s="331"/>
      <c r="EL261" s="332"/>
      <c r="EM261" s="333"/>
      <c r="EN261" s="107"/>
      <c r="EO261" s="330"/>
      <c r="EP261" s="330"/>
      <c r="EQ261" s="331"/>
      <c r="ER261" s="332"/>
      <c r="ES261" s="333"/>
      <c r="ET261" s="107"/>
      <c r="EU261" s="330"/>
      <c r="EV261" s="330"/>
      <c r="EW261" s="331"/>
      <c r="EX261" s="332"/>
      <c r="EY261" s="333"/>
      <c r="EZ261" s="107"/>
      <c r="FA261" s="330"/>
      <c r="FB261" s="330"/>
      <c r="FC261" s="331"/>
      <c r="FD261" s="332"/>
      <c r="FE261" s="333"/>
      <c r="FF261" s="107"/>
      <c r="FG261" s="330"/>
      <c r="FH261" s="330"/>
      <c r="FI261" s="331"/>
      <c r="FJ261" s="332"/>
      <c r="FK261" s="333"/>
      <c r="FL261" s="107"/>
      <c r="FM261" s="330"/>
      <c r="FN261" s="330"/>
      <c r="FO261" s="331"/>
      <c r="FP261" s="332"/>
      <c r="FQ261" s="333"/>
      <c r="FR261" s="107"/>
      <c r="FS261" s="330"/>
      <c r="FT261" s="330"/>
      <c r="FU261" s="331"/>
      <c r="FV261" s="332"/>
      <c r="FW261" s="333"/>
      <c r="FX261" s="107"/>
      <c r="FY261" s="330"/>
      <c r="FZ261" s="330"/>
      <c r="GA261" s="331"/>
      <c r="GB261" s="332"/>
      <c r="GC261" s="333"/>
      <c r="GD261" s="107"/>
      <c r="GE261" s="330"/>
      <c r="GF261" s="330"/>
      <c r="GG261" s="331"/>
      <c r="GH261" s="332"/>
      <c r="GI261" s="333"/>
      <c r="GJ261" s="107"/>
      <c r="GK261" s="330"/>
      <c r="GL261" s="330"/>
      <c r="GM261" s="331"/>
      <c r="GN261" s="332"/>
      <c r="GO261" s="333"/>
      <c r="GP261" s="107"/>
      <c r="GQ261" s="330"/>
      <c r="GR261" s="330"/>
      <c r="GS261" s="331"/>
      <c r="GT261" s="332"/>
      <c r="GU261" s="333"/>
      <c r="GV261" s="107"/>
      <c r="GW261" s="330"/>
      <c r="GX261" s="330"/>
      <c r="GY261" s="331"/>
      <c r="GZ261" s="332"/>
      <c r="HA261" s="333"/>
      <c r="HB261" s="107"/>
      <c r="HC261" s="330"/>
      <c r="HD261" s="330"/>
      <c r="HE261" s="331"/>
      <c r="HF261" s="332"/>
      <c r="HG261" s="333"/>
      <c r="HH261" s="107"/>
      <c r="HI261" s="330"/>
      <c r="HJ261" s="330"/>
      <c r="HK261" s="331"/>
      <c r="HL261" s="332"/>
      <c r="HM261" s="333"/>
      <c r="HN261" s="107"/>
      <c r="HO261" s="330"/>
      <c r="HP261" s="330"/>
      <c r="HQ261" s="331"/>
      <c r="HR261" s="332"/>
      <c r="HS261" s="333"/>
      <c r="HT261" s="107"/>
      <c r="HU261" s="330"/>
      <c r="HV261" s="330"/>
      <c r="HW261" s="331"/>
      <c r="HX261" s="332"/>
      <c r="HY261" s="333"/>
      <c r="HZ261" s="107"/>
    </row>
    <row r="262" spans="1:234" s="336" customFormat="1" ht="15">
      <c r="A262" s="114"/>
      <c r="B262" s="178" t="s">
        <v>411</v>
      </c>
      <c r="C262" s="328"/>
      <c r="D262" s="329"/>
      <c r="E262" s="404"/>
      <c r="F262" s="406"/>
      <c r="G262" s="330"/>
      <c r="H262" s="330"/>
      <c r="I262" s="331"/>
      <c r="J262" s="332"/>
      <c r="K262" s="333"/>
      <c r="L262" s="107"/>
      <c r="M262" s="330"/>
      <c r="N262" s="330"/>
      <c r="O262" s="331"/>
      <c r="P262" s="332"/>
      <c r="Q262" s="333"/>
      <c r="R262" s="107"/>
      <c r="S262" s="330"/>
      <c r="T262" s="330"/>
      <c r="U262" s="331"/>
      <c r="V262" s="332"/>
      <c r="W262" s="333"/>
      <c r="X262" s="107"/>
      <c r="Y262" s="330"/>
      <c r="Z262" s="330"/>
      <c r="AA262" s="331"/>
      <c r="AB262" s="332"/>
      <c r="AC262" s="333"/>
      <c r="AD262" s="107"/>
      <c r="AE262" s="330"/>
      <c r="AF262" s="330"/>
      <c r="AG262" s="331"/>
      <c r="AH262" s="332"/>
      <c r="AI262" s="333"/>
      <c r="AJ262" s="107"/>
      <c r="AK262" s="330"/>
      <c r="AL262" s="330"/>
      <c r="AM262" s="331"/>
      <c r="AN262" s="332"/>
      <c r="AO262" s="333"/>
      <c r="AP262" s="107"/>
      <c r="AQ262" s="330"/>
      <c r="AR262" s="330"/>
      <c r="AS262" s="331"/>
      <c r="AT262" s="332"/>
      <c r="AU262" s="333"/>
      <c r="AV262" s="107"/>
      <c r="AW262" s="330"/>
      <c r="AX262" s="330"/>
      <c r="AY262" s="331"/>
      <c r="AZ262" s="332"/>
      <c r="BA262" s="333"/>
      <c r="BB262" s="107"/>
      <c r="BC262" s="330"/>
      <c r="BD262" s="330"/>
      <c r="BE262" s="331"/>
      <c r="BF262" s="332"/>
      <c r="BG262" s="333"/>
      <c r="BH262" s="107"/>
      <c r="BI262" s="330"/>
      <c r="BJ262" s="330"/>
      <c r="BK262" s="331"/>
      <c r="BL262" s="332"/>
      <c r="BM262" s="333"/>
      <c r="BN262" s="107"/>
      <c r="BO262" s="330"/>
      <c r="BP262" s="330"/>
      <c r="BQ262" s="331"/>
      <c r="BR262" s="332"/>
      <c r="BS262" s="333"/>
      <c r="BT262" s="107"/>
      <c r="BU262" s="330"/>
      <c r="BV262" s="330"/>
      <c r="BW262" s="331"/>
      <c r="BX262" s="332"/>
      <c r="BY262" s="333"/>
      <c r="BZ262" s="107"/>
      <c r="CA262" s="330"/>
      <c r="CB262" s="330"/>
      <c r="CC262" s="331"/>
      <c r="CD262" s="332"/>
      <c r="CE262" s="333"/>
      <c r="CF262" s="107"/>
      <c r="CG262" s="330"/>
      <c r="CH262" s="330"/>
      <c r="CI262" s="331"/>
      <c r="CJ262" s="332"/>
      <c r="CK262" s="333"/>
      <c r="CL262" s="107"/>
      <c r="CM262" s="330"/>
      <c r="CN262" s="330"/>
      <c r="CO262" s="331"/>
      <c r="CP262" s="332"/>
      <c r="CQ262" s="333"/>
      <c r="CR262" s="107"/>
      <c r="CS262" s="330"/>
      <c r="CT262" s="330"/>
      <c r="CU262" s="331"/>
      <c r="CV262" s="332"/>
      <c r="CW262" s="333"/>
      <c r="CX262" s="107"/>
      <c r="CY262" s="330"/>
      <c r="CZ262" s="330"/>
      <c r="DA262" s="331"/>
      <c r="DB262" s="332"/>
      <c r="DC262" s="333"/>
      <c r="DD262" s="107"/>
      <c r="DE262" s="330"/>
      <c r="DF262" s="330"/>
      <c r="DG262" s="331"/>
      <c r="DH262" s="332"/>
      <c r="DI262" s="333"/>
      <c r="DJ262" s="107"/>
      <c r="DK262" s="330"/>
      <c r="DL262" s="330"/>
      <c r="DM262" s="331"/>
      <c r="DN262" s="332"/>
      <c r="DO262" s="333"/>
      <c r="DP262" s="107"/>
      <c r="DQ262" s="330"/>
      <c r="DR262" s="330"/>
      <c r="DS262" s="331"/>
      <c r="DT262" s="332"/>
      <c r="DU262" s="333"/>
      <c r="DV262" s="107"/>
      <c r="DW262" s="330"/>
      <c r="DX262" s="330"/>
      <c r="DY262" s="331"/>
      <c r="DZ262" s="332"/>
      <c r="EA262" s="333"/>
      <c r="EB262" s="107"/>
      <c r="EC262" s="330"/>
      <c r="ED262" s="330"/>
      <c r="EE262" s="331"/>
      <c r="EF262" s="332"/>
      <c r="EG262" s="333"/>
      <c r="EH262" s="107"/>
      <c r="EI262" s="330"/>
      <c r="EJ262" s="330"/>
      <c r="EK262" s="331"/>
      <c r="EL262" s="332"/>
      <c r="EM262" s="333"/>
      <c r="EN262" s="107"/>
      <c r="EO262" s="330"/>
      <c r="EP262" s="330"/>
      <c r="EQ262" s="331"/>
      <c r="ER262" s="332"/>
      <c r="ES262" s="333"/>
      <c r="ET262" s="107"/>
      <c r="EU262" s="330"/>
      <c r="EV262" s="330"/>
      <c r="EW262" s="331"/>
      <c r="EX262" s="332"/>
      <c r="EY262" s="333"/>
      <c r="EZ262" s="107"/>
      <c r="FA262" s="330"/>
      <c r="FB262" s="330"/>
      <c r="FC262" s="331"/>
      <c r="FD262" s="332"/>
      <c r="FE262" s="333"/>
      <c r="FF262" s="107"/>
      <c r="FG262" s="330"/>
      <c r="FH262" s="330"/>
      <c r="FI262" s="331"/>
      <c r="FJ262" s="332"/>
      <c r="FK262" s="333"/>
      <c r="FL262" s="107"/>
      <c r="FM262" s="330"/>
      <c r="FN262" s="330"/>
      <c r="FO262" s="331"/>
      <c r="FP262" s="332"/>
      <c r="FQ262" s="333"/>
      <c r="FR262" s="107"/>
      <c r="FS262" s="330"/>
      <c r="FT262" s="330"/>
      <c r="FU262" s="331"/>
      <c r="FV262" s="332"/>
      <c r="FW262" s="333"/>
      <c r="FX262" s="107"/>
      <c r="FY262" s="330"/>
      <c r="FZ262" s="330"/>
      <c r="GA262" s="331"/>
      <c r="GB262" s="332"/>
      <c r="GC262" s="333"/>
      <c r="GD262" s="107"/>
      <c r="GE262" s="330"/>
      <c r="GF262" s="330"/>
      <c r="GG262" s="331"/>
      <c r="GH262" s="332"/>
      <c r="GI262" s="333"/>
      <c r="GJ262" s="107"/>
      <c r="GK262" s="330"/>
      <c r="GL262" s="330"/>
      <c r="GM262" s="331"/>
      <c r="GN262" s="332"/>
      <c r="GO262" s="333"/>
      <c r="GP262" s="107"/>
      <c r="GQ262" s="330"/>
      <c r="GR262" s="330"/>
      <c r="GS262" s="331"/>
      <c r="GT262" s="332"/>
      <c r="GU262" s="333"/>
      <c r="GV262" s="107"/>
      <c r="GW262" s="330"/>
      <c r="GX262" s="330"/>
      <c r="GY262" s="331"/>
      <c r="GZ262" s="332"/>
      <c r="HA262" s="333"/>
      <c r="HB262" s="107"/>
      <c r="HC262" s="330"/>
      <c r="HD262" s="330"/>
      <c r="HE262" s="331"/>
      <c r="HF262" s="332"/>
      <c r="HG262" s="333"/>
      <c r="HH262" s="107"/>
      <c r="HI262" s="330"/>
      <c r="HJ262" s="330"/>
      <c r="HK262" s="331"/>
      <c r="HL262" s="332"/>
      <c r="HM262" s="333"/>
      <c r="HN262" s="107"/>
      <c r="HO262" s="330"/>
      <c r="HP262" s="330"/>
      <c r="HQ262" s="331"/>
      <c r="HR262" s="332"/>
      <c r="HS262" s="333"/>
      <c r="HT262" s="107"/>
      <c r="HU262" s="330"/>
      <c r="HV262" s="330"/>
      <c r="HW262" s="331"/>
      <c r="HX262" s="332"/>
      <c r="HY262" s="333"/>
      <c r="HZ262" s="107"/>
    </row>
    <row r="263" spans="1:234" s="336" customFormat="1" ht="15">
      <c r="A263" s="114"/>
      <c r="B263" s="178" t="s">
        <v>412</v>
      </c>
      <c r="C263" s="328"/>
      <c r="D263" s="329"/>
      <c r="E263" s="404"/>
      <c r="F263" s="406"/>
      <c r="G263" s="330"/>
      <c r="H263" s="330"/>
      <c r="I263" s="331"/>
      <c r="J263" s="332"/>
      <c r="K263" s="333"/>
      <c r="L263" s="107"/>
      <c r="M263" s="330"/>
      <c r="N263" s="330"/>
      <c r="O263" s="331"/>
      <c r="P263" s="332"/>
      <c r="Q263" s="333"/>
      <c r="R263" s="107"/>
      <c r="S263" s="330"/>
      <c r="T263" s="330"/>
      <c r="U263" s="331"/>
      <c r="V263" s="332"/>
      <c r="W263" s="333"/>
      <c r="X263" s="107"/>
      <c r="Y263" s="330"/>
      <c r="Z263" s="330"/>
      <c r="AA263" s="331"/>
      <c r="AB263" s="332"/>
      <c r="AC263" s="333"/>
      <c r="AD263" s="107"/>
      <c r="AE263" s="330"/>
      <c r="AF263" s="330"/>
      <c r="AG263" s="331"/>
      <c r="AH263" s="332"/>
      <c r="AI263" s="333"/>
      <c r="AJ263" s="107"/>
      <c r="AK263" s="330"/>
      <c r="AL263" s="330"/>
      <c r="AM263" s="331"/>
      <c r="AN263" s="332"/>
      <c r="AO263" s="333"/>
      <c r="AP263" s="107"/>
      <c r="AQ263" s="330"/>
      <c r="AR263" s="330"/>
      <c r="AS263" s="331"/>
      <c r="AT263" s="332"/>
      <c r="AU263" s="333"/>
      <c r="AV263" s="107"/>
      <c r="AW263" s="330"/>
      <c r="AX263" s="330"/>
      <c r="AY263" s="331"/>
      <c r="AZ263" s="332"/>
      <c r="BA263" s="333"/>
      <c r="BB263" s="107"/>
      <c r="BC263" s="330"/>
      <c r="BD263" s="330"/>
      <c r="BE263" s="331"/>
      <c r="BF263" s="332"/>
      <c r="BG263" s="333"/>
      <c r="BH263" s="107"/>
      <c r="BI263" s="330"/>
      <c r="BJ263" s="330"/>
      <c r="BK263" s="331"/>
      <c r="BL263" s="332"/>
      <c r="BM263" s="333"/>
      <c r="BN263" s="107"/>
      <c r="BO263" s="330"/>
      <c r="BP263" s="330"/>
      <c r="BQ263" s="331"/>
      <c r="BR263" s="332"/>
      <c r="BS263" s="333"/>
      <c r="BT263" s="107"/>
      <c r="BU263" s="330"/>
      <c r="BV263" s="330"/>
      <c r="BW263" s="331"/>
      <c r="BX263" s="332"/>
      <c r="BY263" s="333"/>
      <c r="BZ263" s="107"/>
      <c r="CA263" s="330"/>
      <c r="CB263" s="330"/>
      <c r="CC263" s="331"/>
      <c r="CD263" s="332"/>
      <c r="CE263" s="333"/>
      <c r="CF263" s="107"/>
      <c r="CG263" s="330"/>
      <c r="CH263" s="330"/>
      <c r="CI263" s="331"/>
      <c r="CJ263" s="332"/>
      <c r="CK263" s="333"/>
      <c r="CL263" s="107"/>
      <c r="CM263" s="330"/>
      <c r="CN263" s="330"/>
      <c r="CO263" s="331"/>
      <c r="CP263" s="332"/>
      <c r="CQ263" s="333"/>
      <c r="CR263" s="107"/>
      <c r="CS263" s="330"/>
      <c r="CT263" s="330"/>
      <c r="CU263" s="331"/>
      <c r="CV263" s="332"/>
      <c r="CW263" s="333"/>
      <c r="CX263" s="107"/>
      <c r="CY263" s="330"/>
      <c r="CZ263" s="330"/>
      <c r="DA263" s="331"/>
      <c r="DB263" s="332"/>
      <c r="DC263" s="333"/>
      <c r="DD263" s="107"/>
      <c r="DE263" s="330"/>
      <c r="DF263" s="330"/>
      <c r="DG263" s="331"/>
      <c r="DH263" s="332"/>
      <c r="DI263" s="333"/>
      <c r="DJ263" s="107"/>
      <c r="DK263" s="330"/>
      <c r="DL263" s="330"/>
      <c r="DM263" s="331"/>
      <c r="DN263" s="332"/>
      <c r="DO263" s="333"/>
      <c r="DP263" s="107"/>
      <c r="DQ263" s="330"/>
      <c r="DR263" s="330"/>
      <c r="DS263" s="331"/>
      <c r="DT263" s="332"/>
      <c r="DU263" s="333"/>
      <c r="DV263" s="107"/>
      <c r="DW263" s="330"/>
      <c r="DX263" s="330"/>
      <c r="DY263" s="331"/>
      <c r="DZ263" s="332"/>
      <c r="EA263" s="333"/>
      <c r="EB263" s="107"/>
      <c r="EC263" s="330"/>
      <c r="ED263" s="330"/>
      <c r="EE263" s="331"/>
      <c r="EF263" s="332"/>
      <c r="EG263" s="333"/>
      <c r="EH263" s="107"/>
      <c r="EI263" s="330"/>
      <c r="EJ263" s="330"/>
      <c r="EK263" s="331"/>
      <c r="EL263" s="332"/>
      <c r="EM263" s="333"/>
      <c r="EN263" s="107"/>
      <c r="EO263" s="330"/>
      <c r="EP263" s="330"/>
      <c r="EQ263" s="331"/>
      <c r="ER263" s="332"/>
      <c r="ES263" s="333"/>
      <c r="ET263" s="107"/>
      <c r="EU263" s="330"/>
      <c r="EV263" s="330"/>
      <c r="EW263" s="331"/>
      <c r="EX263" s="332"/>
      <c r="EY263" s="333"/>
      <c r="EZ263" s="107"/>
      <c r="FA263" s="330"/>
      <c r="FB263" s="330"/>
      <c r="FC263" s="331"/>
      <c r="FD263" s="332"/>
      <c r="FE263" s="333"/>
      <c r="FF263" s="107"/>
      <c r="FG263" s="330"/>
      <c r="FH263" s="330"/>
      <c r="FI263" s="331"/>
      <c r="FJ263" s="332"/>
      <c r="FK263" s="333"/>
      <c r="FL263" s="107"/>
      <c r="FM263" s="330"/>
      <c r="FN263" s="330"/>
      <c r="FO263" s="331"/>
      <c r="FP263" s="332"/>
      <c r="FQ263" s="333"/>
      <c r="FR263" s="107"/>
      <c r="FS263" s="330"/>
      <c r="FT263" s="330"/>
      <c r="FU263" s="331"/>
      <c r="FV263" s="332"/>
      <c r="FW263" s="333"/>
      <c r="FX263" s="107"/>
      <c r="FY263" s="330"/>
      <c r="FZ263" s="330"/>
      <c r="GA263" s="331"/>
      <c r="GB263" s="332"/>
      <c r="GC263" s="333"/>
      <c r="GD263" s="107"/>
      <c r="GE263" s="330"/>
      <c r="GF263" s="330"/>
      <c r="GG263" s="331"/>
      <c r="GH263" s="332"/>
      <c r="GI263" s="333"/>
      <c r="GJ263" s="107"/>
      <c r="GK263" s="330"/>
      <c r="GL263" s="330"/>
      <c r="GM263" s="331"/>
      <c r="GN263" s="332"/>
      <c r="GO263" s="333"/>
      <c r="GP263" s="107"/>
      <c r="GQ263" s="330"/>
      <c r="GR263" s="330"/>
      <c r="GS263" s="331"/>
      <c r="GT263" s="332"/>
      <c r="GU263" s="333"/>
      <c r="GV263" s="107"/>
      <c r="GW263" s="330"/>
      <c r="GX263" s="330"/>
      <c r="GY263" s="331"/>
      <c r="GZ263" s="332"/>
      <c r="HA263" s="333"/>
      <c r="HB263" s="107"/>
      <c r="HC263" s="330"/>
      <c r="HD263" s="330"/>
      <c r="HE263" s="331"/>
      <c r="HF263" s="332"/>
      <c r="HG263" s="333"/>
      <c r="HH263" s="107"/>
      <c r="HI263" s="330"/>
      <c r="HJ263" s="330"/>
      <c r="HK263" s="331"/>
      <c r="HL263" s="332"/>
      <c r="HM263" s="333"/>
      <c r="HN263" s="107"/>
      <c r="HO263" s="330"/>
      <c r="HP263" s="330"/>
      <c r="HQ263" s="331"/>
      <c r="HR263" s="332"/>
      <c r="HS263" s="333"/>
      <c r="HT263" s="107"/>
      <c r="HU263" s="330"/>
      <c r="HV263" s="330"/>
      <c r="HW263" s="331"/>
      <c r="HX263" s="332"/>
      <c r="HY263" s="333"/>
      <c r="HZ263" s="107"/>
    </row>
    <row r="264" spans="1:234" s="336" customFormat="1" ht="89.25" customHeight="1">
      <c r="A264" s="114"/>
      <c r="B264" s="178" t="s">
        <v>413</v>
      </c>
      <c r="C264" s="328"/>
      <c r="D264" s="329"/>
      <c r="E264" s="404"/>
      <c r="F264" s="406"/>
      <c r="G264" s="330"/>
      <c r="H264" s="330"/>
      <c r="I264" s="331"/>
      <c r="J264" s="332"/>
      <c r="K264" s="333"/>
      <c r="L264" s="107"/>
      <c r="M264" s="330"/>
      <c r="N264" s="330"/>
      <c r="O264" s="331"/>
      <c r="P264" s="332"/>
      <c r="Q264" s="333"/>
      <c r="R264" s="107"/>
      <c r="S264" s="330"/>
      <c r="T264" s="330"/>
      <c r="U264" s="331"/>
      <c r="V264" s="332"/>
      <c r="W264" s="333"/>
      <c r="X264" s="107"/>
      <c r="Y264" s="330"/>
      <c r="Z264" s="330"/>
      <c r="AA264" s="331"/>
      <c r="AB264" s="332"/>
      <c r="AC264" s="333"/>
      <c r="AD264" s="107"/>
      <c r="AE264" s="330"/>
      <c r="AF264" s="330"/>
      <c r="AG264" s="331"/>
      <c r="AH264" s="332"/>
      <c r="AI264" s="333"/>
      <c r="AJ264" s="107"/>
      <c r="AK264" s="330"/>
      <c r="AL264" s="330"/>
      <c r="AM264" s="331"/>
      <c r="AN264" s="332"/>
      <c r="AO264" s="333"/>
      <c r="AP264" s="107"/>
      <c r="AQ264" s="330"/>
      <c r="AR264" s="330"/>
      <c r="AS264" s="331"/>
      <c r="AT264" s="332"/>
      <c r="AU264" s="333"/>
      <c r="AV264" s="107"/>
      <c r="AW264" s="330"/>
      <c r="AX264" s="330"/>
      <c r="AY264" s="331"/>
      <c r="AZ264" s="332"/>
      <c r="BA264" s="333"/>
      <c r="BB264" s="107"/>
      <c r="BC264" s="330"/>
      <c r="BD264" s="330"/>
      <c r="BE264" s="331"/>
      <c r="BF264" s="332"/>
      <c r="BG264" s="333"/>
      <c r="BH264" s="107"/>
      <c r="BI264" s="330"/>
      <c r="BJ264" s="330"/>
      <c r="BK264" s="331"/>
      <c r="BL264" s="332"/>
      <c r="BM264" s="333"/>
      <c r="BN264" s="107"/>
      <c r="BO264" s="330"/>
      <c r="BP264" s="330"/>
      <c r="BQ264" s="331"/>
      <c r="BR264" s="332"/>
      <c r="BS264" s="333"/>
      <c r="BT264" s="107"/>
      <c r="BU264" s="330"/>
      <c r="BV264" s="330"/>
      <c r="BW264" s="331"/>
      <c r="BX264" s="332"/>
      <c r="BY264" s="333"/>
      <c r="BZ264" s="107"/>
      <c r="CA264" s="330"/>
      <c r="CB264" s="330"/>
      <c r="CC264" s="331"/>
      <c r="CD264" s="332"/>
      <c r="CE264" s="333"/>
      <c r="CF264" s="107"/>
      <c r="CG264" s="330"/>
      <c r="CH264" s="330"/>
      <c r="CI264" s="331"/>
      <c r="CJ264" s="332"/>
      <c r="CK264" s="333"/>
      <c r="CL264" s="107"/>
      <c r="CM264" s="330"/>
      <c r="CN264" s="330"/>
      <c r="CO264" s="331"/>
      <c r="CP264" s="332"/>
      <c r="CQ264" s="333"/>
      <c r="CR264" s="107"/>
      <c r="CS264" s="330"/>
      <c r="CT264" s="330"/>
      <c r="CU264" s="331"/>
      <c r="CV264" s="332"/>
      <c r="CW264" s="333"/>
      <c r="CX264" s="107"/>
      <c r="CY264" s="330"/>
      <c r="CZ264" s="330"/>
      <c r="DA264" s="331"/>
      <c r="DB264" s="332"/>
      <c r="DC264" s="333"/>
      <c r="DD264" s="107"/>
      <c r="DE264" s="330"/>
      <c r="DF264" s="330"/>
      <c r="DG264" s="331"/>
      <c r="DH264" s="332"/>
      <c r="DI264" s="333"/>
      <c r="DJ264" s="107"/>
      <c r="DK264" s="330"/>
      <c r="DL264" s="330"/>
      <c r="DM264" s="331"/>
      <c r="DN264" s="332"/>
      <c r="DO264" s="333"/>
      <c r="DP264" s="107"/>
      <c r="DQ264" s="330"/>
      <c r="DR264" s="330"/>
      <c r="DS264" s="331"/>
      <c r="DT264" s="332"/>
      <c r="DU264" s="333"/>
      <c r="DV264" s="107"/>
      <c r="DW264" s="330"/>
      <c r="DX264" s="330"/>
      <c r="DY264" s="331"/>
      <c r="DZ264" s="332"/>
      <c r="EA264" s="333"/>
      <c r="EB264" s="107"/>
      <c r="EC264" s="330"/>
      <c r="ED264" s="330"/>
      <c r="EE264" s="331"/>
      <c r="EF264" s="332"/>
      <c r="EG264" s="333"/>
      <c r="EH264" s="107"/>
      <c r="EI264" s="330"/>
      <c r="EJ264" s="330"/>
      <c r="EK264" s="331"/>
      <c r="EL264" s="332"/>
      <c r="EM264" s="333"/>
      <c r="EN264" s="107"/>
      <c r="EO264" s="330"/>
      <c r="EP264" s="330"/>
      <c r="EQ264" s="331"/>
      <c r="ER264" s="332"/>
      <c r="ES264" s="333"/>
      <c r="ET264" s="107"/>
      <c r="EU264" s="330"/>
      <c r="EV264" s="330"/>
      <c r="EW264" s="331"/>
      <c r="EX264" s="332"/>
      <c r="EY264" s="333"/>
      <c r="EZ264" s="107"/>
      <c r="FA264" s="330"/>
      <c r="FB264" s="330"/>
      <c r="FC264" s="331"/>
      <c r="FD264" s="332"/>
      <c r="FE264" s="333"/>
      <c r="FF264" s="107"/>
      <c r="FG264" s="330"/>
      <c r="FH264" s="330"/>
      <c r="FI264" s="331"/>
      <c r="FJ264" s="332"/>
      <c r="FK264" s="333"/>
      <c r="FL264" s="107"/>
      <c r="FM264" s="330"/>
      <c r="FN264" s="330"/>
      <c r="FO264" s="331"/>
      <c r="FP264" s="332"/>
      <c r="FQ264" s="333"/>
      <c r="FR264" s="107"/>
      <c r="FS264" s="330"/>
      <c r="FT264" s="330"/>
      <c r="FU264" s="331"/>
      <c r="FV264" s="332"/>
      <c r="FW264" s="333"/>
      <c r="FX264" s="107"/>
      <c r="FY264" s="330"/>
      <c r="FZ264" s="330"/>
      <c r="GA264" s="331"/>
      <c r="GB264" s="332"/>
      <c r="GC264" s="333"/>
      <c r="GD264" s="107"/>
      <c r="GE264" s="330"/>
      <c r="GF264" s="330"/>
      <c r="GG264" s="331"/>
      <c r="GH264" s="332"/>
      <c r="GI264" s="333"/>
      <c r="GJ264" s="107"/>
      <c r="GK264" s="330"/>
      <c r="GL264" s="330"/>
      <c r="GM264" s="331"/>
      <c r="GN264" s="332"/>
      <c r="GO264" s="333"/>
      <c r="GP264" s="107"/>
      <c r="GQ264" s="330"/>
      <c r="GR264" s="330"/>
      <c r="GS264" s="331"/>
      <c r="GT264" s="332"/>
      <c r="GU264" s="333"/>
      <c r="GV264" s="107"/>
      <c r="GW264" s="330"/>
      <c r="GX264" s="330"/>
      <c r="GY264" s="331"/>
      <c r="GZ264" s="332"/>
      <c r="HA264" s="333"/>
      <c r="HB264" s="107"/>
      <c r="HC264" s="330"/>
      <c r="HD264" s="330"/>
      <c r="HE264" s="331"/>
      <c r="HF264" s="332"/>
      <c r="HG264" s="333"/>
      <c r="HH264" s="107"/>
      <c r="HI264" s="330"/>
      <c r="HJ264" s="330"/>
      <c r="HK264" s="331"/>
      <c r="HL264" s="332"/>
      <c r="HM264" s="333"/>
      <c r="HN264" s="107"/>
      <c r="HO264" s="330"/>
      <c r="HP264" s="330"/>
      <c r="HQ264" s="331"/>
      <c r="HR264" s="332"/>
      <c r="HS264" s="333"/>
      <c r="HT264" s="107"/>
      <c r="HU264" s="330"/>
      <c r="HV264" s="330"/>
      <c r="HW264" s="331"/>
      <c r="HX264" s="332"/>
      <c r="HY264" s="333"/>
      <c r="HZ264" s="107"/>
    </row>
    <row r="265" spans="1:234" s="336" customFormat="1" ht="25.5">
      <c r="A265" s="114"/>
      <c r="B265" s="178" t="s">
        <v>414</v>
      </c>
      <c r="C265" s="328"/>
      <c r="D265" s="329"/>
      <c r="E265" s="404"/>
      <c r="F265" s="406"/>
      <c r="G265" s="330"/>
      <c r="H265" s="330"/>
      <c r="I265" s="331"/>
      <c r="J265" s="332"/>
      <c r="K265" s="333"/>
      <c r="L265" s="107"/>
      <c r="M265" s="330"/>
      <c r="N265" s="330"/>
      <c r="O265" s="331"/>
      <c r="P265" s="332"/>
      <c r="Q265" s="333"/>
      <c r="R265" s="107"/>
      <c r="S265" s="330"/>
      <c r="T265" s="330"/>
      <c r="U265" s="331"/>
      <c r="V265" s="332"/>
      <c r="W265" s="333"/>
      <c r="X265" s="107"/>
      <c r="Y265" s="330"/>
      <c r="Z265" s="330"/>
      <c r="AA265" s="331"/>
      <c r="AB265" s="332"/>
      <c r="AC265" s="333"/>
      <c r="AD265" s="107"/>
      <c r="AE265" s="330"/>
      <c r="AF265" s="330"/>
      <c r="AG265" s="331"/>
      <c r="AH265" s="332"/>
      <c r="AI265" s="333"/>
      <c r="AJ265" s="107"/>
      <c r="AK265" s="330"/>
      <c r="AL265" s="330"/>
      <c r="AM265" s="331"/>
      <c r="AN265" s="332"/>
      <c r="AO265" s="333"/>
      <c r="AP265" s="107"/>
      <c r="AQ265" s="330"/>
      <c r="AR265" s="330"/>
      <c r="AS265" s="331"/>
      <c r="AT265" s="332"/>
      <c r="AU265" s="333"/>
      <c r="AV265" s="107"/>
      <c r="AW265" s="330"/>
      <c r="AX265" s="330"/>
      <c r="AY265" s="331"/>
      <c r="AZ265" s="332"/>
      <c r="BA265" s="333"/>
      <c r="BB265" s="107"/>
      <c r="BC265" s="330"/>
      <c r="BD265" s="330"/>
      <c r="BE265" s="331"/>
      <c r="BF265" s="332"/>
      <c r="BG265" s="333"/>
      <c r="BH265" s="107"/>
      <c r="BI265" s="330"/>
      <c r="BJ265" s="330"/>
      <c r="BK265" s="331"/>
      <c r="BL265" s="332"/>
      <c r="BM265" s="333"/>
      <c r="BN265" s="107"/>
      <c r="BO265" s="330"/>
      <c r="BP265" s="330"/>
      <c r="BQ265" s="331"/>
      <c r="BR265" s="332"/>
      <c r="BS265" s="333"/>
      <c r="BT265" s="107"/>
      <c r="BU265" s="330"/>
      <c r="BV265" s="330"/>
      <c r="BW265" s="331"/>
      <c r="BX265" s="332"/>
      <c r="BY265" s="333"/>
      <c r="BZ265" s="107"/>
      <c r="CA265" s="330"/>
      <c r="CB265" s="330"/>
      <c r="CC265" s="331"/>
      <c r="CD265" s="332"/>
      <c r="CE265" s="333"/>
      <c r="CF265" s="107"/>
      <c r="CG265" s="330"/>
      <c r="CH265" s="330"/>
      <c r="CI265" s="331"/>
      <c r="CJ265" s="332"/>
      <c r="CK265" s="333"/>
      <c r="CL265" s="107"/>
      <c r="CM265" s="330"/>
      <c r="CN265" s="330"/>
      <c r="CO265" s="331"/>
      <c r="CP265" s="332"/>
      <c r="CQ265" s="333"/>
      <c r="CR265" s="107"/>
      <c r="CS265" s="330"/>
      <c r="CT265" s="330"/>
      <c r="CU265" s="331"/>
      <c r="CV265" s="332"/>
      <c r="CW265" s="333"/>
      <c r="CX265" s="107"/>
      <c r="CY265" s="330"/>
      <c r="CZ265" s="330"/>
      <c r="DA265" s="331"/>
      <c r="DB265" s="332"/>
      <c r="DC265" s="333"/>
      <c r="DD265" s="107"/>
      <c r="DE265" s="330"/>
      <c r="DF265" s="330"/>
      <c r="DG265" s="331"/>
      <c r="DH265" s="332"/>
      <c r="DI265" s="333"/>
      <c r="DJ265" s="107"/>
      <c r="DK265" s="330"/>
      <c r="DL265" s="330"/>
      <c r="DM265" s="331"/>
      <c r="DN265" s="332"/>
      <c r="DO265" s="333"/>
      <c r="DP265" s="107"/>
      <c r="DQ265" s="330"/>
      <c r="DR265" s="330"/>
      <c r="DS265" s="331"/>
      <c r="DT265" s="332"/>
      <c r="DU265" s="333"/>
      <c r="DV265" s="107"/>
      <c r="DW265" s="330"/>
      <c r="DX265" s="330"/>
      <c r="DY265" s="331"/>
      <c r="DZ265" s="332"/>
      <c r="EA265" s="333"/>
      <c r="EB265" s="107"/>
      <c r="EC265" s="330"/>
      <c r="ED265" s="330"/>
      <c r="EE265" s="331"/>
      <c r="EF265" s="332"/>
      <c r="EG265" s="333"/>
      <c r="EH265" s="107"/>
      <c r="EI265" s="330"/>
      <c r="EJ265" s="330"/>
      <c r="EK265" s="331"/>
      <c r="EL265" s="332"/>
      <c r="EM265" s="333"/>
      <c r="EN265" s="107"/>
      <c r="EO265" s="330"/>
      <c r="EP265" s="330"/>
      <c r="EQ265" s="331"/>
      <c r="ER265" s="332"/>
      <c r="ES265" s="333"/>
      <c r="ET265" s="107"/>
      <c r="EU265" s="330"/>
      <c r="EV265" s="330"/>
      <c r="EW265" s="331"/>
      <c r="EX265" s="332"/>
      <c r="EY265" s="333"/>
      <c r="EZ265" s="107"/>
      <c r="FA265" s="330"/>
      <c r="FB265" s="330"/>
      <c r="FC265" s="331"/>
      <c r="FD265" s="332"/>
      <c r="FE265" s="333"/>
      <c r="FF265" s="107"/>
      <c r="FG265" s="330"/>
      <c r="FH265" s="330"/>
      <c r="FI265" s="331"/>
      <c r="FJ265" s="332"/>
      <c r="FK265" s="333"/>
      <c r="FL265" s="107"/>
      <c r="FM265" s="330"/>
      <c r="FN265" s="330"/>
      <c r="FO265" s="331"/>
      <c r="FP265" s="332"/>
      <c r="FQ265" s="333"/>
      <c r="FR265" s="107"/>
      <c r="FS265" s="330"/>
      <c r="FT265" s="330"/>
      <c r="FU265" s="331"/>
      <c r="FV265" s="332"/>
      <c r="FW265" s="333"/>
      <c r="FX265" s="107"/>
      <c r="FY265" s="330"/>
      <c r="FZ265" s="330"/>
      <c r="GA265" s="331"/>
      <c r="GB265" s="332"/>
      <c r="GC265" s="333"/>
      <c r="GD265" s="107"/>
      <c r="GE265" s="330"/>
      <c r="GF265" s="330"/>
      <c r="GG265" s="331"/>
      <c r="GH265" s="332"/>
      <c r="GI265" s="333"/>
      <c r="GJ265" s="107"/>
      <c r="GK265" s="330"/>
      <c r="GL265" s="330"/>
      <c r="GM265" s="331"/>
      <c r="GN265" s="332"/>
      <c r="GO265" s="333"/>
      <c r="GP265" s="107"/>
      <c r="GQ265" s="330"/>
      <c r="GR265" s="330"/>
      <c r="GS265" s="331"/>
      <c r="GT265" s="332"/>
      <c r="GU265" s="333"/>
      <c r="GV265" s="107"/>
      <c r="GW265" s="330"/>
      <c r="GX265" s="330"/>
      <c r="GY265" s="331"/>
      <c r="GZ265" s="332"/>
      <c r="HA265" s="333"/>
      <c r="HB265" s="107"/>
      <c r="HC265" s="330"/>
      <c r="HD265" s="330"/>
      <c r="HE265" s="331"/>
      <c r="HF265" s="332"/>
      <c r="HG265" s="333"/>
      <c r="HH265" s="107"/>
      <c r="HI265" s="330"/>
      <c r="HJ265" s="330"/>
      <c r="HK265" s="331"/>
      <c r="HL265" s="332"/>
      <c r="HM265" s="333"/>
      <c r="HN265" s="107"/>
      <c r="HO265" s="330"/>
      <c r="HP265" s="330"/>
      <c r="HQ265" s="331"/>
      <c r="HR265" s="332"/>
      <c r="HS265" s="333"/>
      <c r="HT265" s="107"/>
      <c r="HU265" s="330"/>
      <c r="HV265" s="330"/>
      <c r="HW265" s="331"/>
      <c r="HX265" s="332"/>
      <c r="HY265" s="333"/>
      <c r="HZ265" s="107"/>
    </row>
    <row r="266" spans="1:234" s="336" customFormat="1" ht="15">
      <c r="A266" s="114"/>
      <c r="B266" s="178" t="s">
        <v>415</v>
      </c>
      <c r="C266" s="328"/>
      <c r="D266" s="329"/>
      <c r="E266" s="404"/>
      <c r="F266" s="406"/>
      <c r="G266" s="330"/>
      <c r="H266" s="330"/>
      <c r="I266" s="331"/>
      <c r="J266" s="332"/>
      <c r="K266" s="333"/>
      <c r="L266" s="107"/>
      <c r="M266" s="330"/>
      <c r="N266" s="330"/>
      <c r="O266" s="331"/>
      <c r="P266" s="332"/>
      <c r="Q266" s="333"/>
      <c r="R266" s="107"/>
      <c r="S266" s="330"/>
      <c r="T266" s="330"/>
      <c r="U266" s="331"/>
      <c r="V266" s="332"/>
      <c r="W266" s="333"/>
      <c r="X266" s="107"/>
      <c r="Y266" s="330"/>
      <c r="Z266" s="330"/>
      <c r="AA266" s="331"/>
      <c r="AB266" s="332"/>
      <c r="AC266" s="333"/>
      <c r="AD266" s="107"/>
      <c r="AE266" s="330"/>
      <c r="AF266" s="330"/>
      <c r="AG266" s="331"/>
      <c r="AH266" s="332"/>
      <c r="AI266" s="333"/>
      <c r="AJ266" s="107"/>
      <c r="AK266" s="330"/>
      <c r="AL266" s="330"/>
      <c r="AM266" s="331"/>
      <c r="AN266" s="332"/>
      <c r="AO266" s="333"/>
      <c r="AP266" s="107"/>
      <c r="AQ266" s="330"/>
      <c r="AR266" s="330"/>
      <c r="AS266" s="331"/>
      <c r="AT266" s="332"/>
      <c r="AU266" s="333"/>
      <c r="AV266" s="107"/>
      <c r="AW266" s="330"/>
      <c r="AX266" s="330"/>
      <c r="AY266" s="331"/>
      <c r="AZ266" s="332"/>
      <c r="BA266" s="333"/>
      <c r="BB266" s="107"/>
      <c r="BC266" s="330"/>
      <c r="BD266" s="330"/>
      <c r="BE266" s="331"/>
      <c r="BF266" s="332"/>
      <c r="BG266" s="333"/>
      <c r="BH266" s="107"/>
      <c r="BI266" s="330"/>
      <c r="BJ266" s="330"/>
      <c r="BK266" s="331"/>
      <c r="BL266" s="332"/>
      <c r="BM266" s="333"/>
      <c r="BN266" s="107"/>
      <c r="BO266" s="330"/>
      <c r="BP266" s="330"/>
      <c r="BQ266" s="331"/>
      <c r="BR266" s="332"/>
      <c r="BS266" s="333"/>
      <c r="BT266" s="107"/>
      <c r="BU266" s="330"/>
      <c r="BV266" s="330"/>
      <c r="BW266" s="331"/>
      <c r="BX266" s="332"/>
      <c r="BY266" s="333"/>
      <c r="BZ266" s="107"/>
      <c r="CA266" s="330"/>
      <c r="CB266" s="330"/>
      <c r="CC266" s="331"/>
      <c r="CD266" s="332"/>
      <c r="CE266" s="333"/>
      <c r="CF266" s="107"/>
      <c r="CG266" s="330"/>
      <c r="CH266" s="330"/>
      <c r="CI266" s="331"/>
      <c r="CJ266" s="332"/>
      <c r="CK266" s="333"/>
      <c r="CL266" s="107"/>
      <c r="CM266" s="330"/>
      <c r="CN266" s="330"/>
      <c r="CO266" s="331"/>
      <c r="CP266" s="332"/>
      <c r="CQ266" s="333"/>
      <c r="CR266" s="107"/>
      <c r="CS266" s="330"/>
      <c r="CT266" s="330"/>
      <c r="CU266" s="331"/>
      <c r="CV266" s="332"/>
      <c r="CW266" s="333"/>
      <c r="CX266" s="107"/>
      <c r="CY266" s="330"/>
      <c r="CZ266" s="330"/>
      <c r="DA266" s="331"/>
      <c r="DB266" s="332"/>
      <c r="DC266" s="333"/>
      <c r="DD266" s="107"/>
      <c r="DE266" s="330"/>
      <c r="DF266" s="330"/>
      <c r="DG266" s="331"/>
      <c r="DH266" s="332"/>
      <c r="DI266" s="333"/>
      <c r="DJ266" s="107"/>
      <c r="DK266" s="330"/>
      <c r="DL266" s="330"/>
      <c r="DM266" s="331"/>
      <c r="DN266" s="332"/>
      <c r="DO266" s="333"/>
      <c r="DP266" s="107"/>
      <c r="DQ266" s="330"/>
      <c r="DR266" s="330"/>
      <c r="DS266" s="331"/>
      <c r="DT266" s="332"/>
      <c r="DU266" s="333"/>
      <c r="DV266" s="107"/>
      <c r="DW266" s="330"/>
      <c r="DX266" s="330"/>
      <c r="DY266" s="331"/>
      <c r="DZ266" s="332"/>
      <c r="EA266" s="333"/>
      <c r="EB266" s="107"/>
      <c r="EC266" s="330"/>
      <c r="ED266" s="330"/>
      <c r="EE266" s="331"/>
      <c r="EF266" s="332"/>
      <c r="EG266" s="333"/>
      <c r="EH266" s="107"/>
      <c r="EI266" s="330"/>
      <c r="EJ266" s="330"/>
      <c r="EK266" s="331"/>
      <c r="EL266" s="332"/>
      <c r="EM266" s="333"/>
      <c r="EN266" s="107"/>
      <c r="EO266" s="330"/>
      <c r="EP266" s="330"/>
      <c r="EQ266" s="331"/>
      <c r="ER266" s="332"/>
      <c r="ES266" s="333"/>
      <c r="ET266" s="107"/>
      <c r="EU266" s="330"/>
      <c r="EV266" s="330"/>
      <c r="EW266" s="331"/>
      <c r="EX266" s="332"/>
      <c r="EY266" s="333"/>
      <c r="EZ266" s="107"/>
      <c r="FA266" s="330"/>
      <c r="FB266" s="330"/>
      <c r="FC266" s="331"/>
      <c r="FD266" s="332"/>
      <c r="FE266" s="333"/>
      <c r="FF266" s="107"/>
      <c r="FG266" s="330"/>
      <c r="FH266" s="330"/>
      <c r="FI266" s="331"/>
      <c r="FJ266" s="332"/>
      <c r="FK266" s="333"/>
      <c r="FL266" s="107"/>
      <c r="FM266" s="330"/>
      <c r="FN266" s="330"/>
      <c r="FO266" s="331"/>
      <c r="FP266" s="332"/>
      <c r="FQ266" s="333"/>
      <c r="FR266" s="107"/>
      <c r="FS266" s="330"/>
      <c r="FT266" s="330"/>
      <c r="FU266" s="331"/>
      <c r="FV266" s="332"/>
      <c r="FW266" s="333"/>
      <c r="FX266" s="107"/>
      <c r="FY266" s="330"/>
      <c r="FZ266" s="330"/>
      <c r="GA266" s="331"/>
      <c r="GB266" s="332"/>
      <c r="GC266" s="333"/>
      <c r="GD266" s="107"/>
      <c r="GE266" s="330"/>
      <c r="GF266" s="330"/>
      <c r="GG266" s="331"/>
      <c r="GH266" s="332"/>
      <c r="GI266" s="333"/>
      <c r="GJ266" s="107"/>
      <c r="GK266" s="330"/>
      <c r="GL266" s="330"/>
      <c r="GM266" s="331"/>
      <c r="GN266" s="332"/>
      <c r="GO266" s="333"/>
      <c r="GP266" s="107"/>
      <c r="GQ266" s="330"/>
      <c r="GR266" s="330"/>
      <c r="GS266" s="331"/>
      <c r="GT266" s="332"/>
      <c r="GU266" s="333"/>
      <c r="GV266" s="107"/>
      <c r="GW266" s="330"/>
      <c r="GX266" s="330"/>
      <c r="GY266" s="331"/>
      <c r="GZ266" s="332"/>
      <c r="HA266" s="333"/>
      <c r="HB266" s="107"/>
      <c r="HC266" s="330"/>
      <c r="HD266" s="330"/>
      <c r="HE266" s="331"/>
      <c r="HF266" s="332"/>
      <c r="HG266" s="333"/>
      <c r="HH266" s="107"/>
      <c r="HI266" s="330"/>
      <c r="HJ266" s="330"/>
      <c r="HK266" s="331"/>
      <c r="HL266" s="332"/>
      <c r="HM266" s="333"/>
      <c r="HN266" s="107"/>
      <c r="HO266" s="330"/>
      <c r="HP266" s="330"/>
      <c r="HQ266" s="331"/>
      <c r="HR266" s="332"/>
      <c r="HS266" s="333"/>
      <c r="HT266" s="107"/>
      <c r="HU266" s="330"/>
      <c r="HV266" s="330"/>
      <c r="HW266" s="331"/>
      <c r="HX266" s="332"/>
      <c r="HY266" s="333"/>
      <c r="HZ266" s="107"/>
    </row>
    <row r="267" spans="1:234" s="336" customFormat="1" ht="15">
      <c r="A267" s="114"/>
      <c r="B267" s="178" t="s">
        <v>423</v>
      </c>
      <c r="C267" s="328"/>
      <c r="D267" s="329"/>
      <c r="E267" s="404"/>
      <c r="F267" s="406"/>
      <c r="G267" s="330"/>
      <c r="H267" s="330"/>
      <c r="I267" s="331"/>
      <c r="J267" s="332"/>
      <c r="K267" s="333"/>
      <c r="L267" s="107"/>
      <c r="M267" s="330"/>
      <c r="N267" s="330"/>
      <c r="O267" s="331"/>
      <c r="P267" s="332"/>
      <c r="Q267" s="333"/>
      <c r="R267" s="107"/>
      <c r="S267" s="330"/>
      <c r="T267" s="330"/>
      <c r="U267" s="331"/>
      <c r="V267" s="332"/>
      <c r="W267" s="333"/>
      <c r="X267" s="107"/>
      <c r="Y267" s="330"/>
      <c r="Z267" s="330"/>
      <c r="AA267" s="331"/>
      <c r="AB267" s="332"/>
      <c r="AC267" s="333"/>
      <c r="AD267" s="107"/>
      <c r="AE267" s="330"/>
      <c r="AF267" s="330"/>
      <c r="AG267" s="331"/>
      <c r="AH267" s="332"/>
      <c r="AI267" s="333"/>
      <c r="AJ267" s="107"/>
      <c r="AK267" s="330"/>
      <c r="AL267" s="330"/>
      <c r="AM267" s="331"/>
      <c r="AN267" s="332"/>
      <c r="AO267" s="333"/>
      <c r="AP267" s="107"/>
      <c r="AQ267" s="330"/>
      <c r="AR267" s="330"/>
      <c r="AS267" s="331"/>
      <c r="AT267" s="332"/>
      <c r="AU267" s="333"/>
      <c r="AV267" s="107"/>
      <c r="AW267" s="330"/>
      <c r="AX267" s="330"/>
      <c r="AY267" s="331"/>
      <c r="AZ267" s="332"/>
      <c r="BA267" s="333"/>
      <c r="BB267" s="107"/>
      <c r="BC267" s="330"/>
      <c r="BD267" s="330"/>
      <c r="BE267" s="331"/>
      <c r="BF267" s="332"/>
      <c r="BG267" s="333"/>
      <c r="BH267" s="107"/>
      <c r="BI267" s="330"/>
      <c r="BJ267" s="330"/>
      <c r="BK267" s="331"/>
      <c r="BL267" s="332"/>
      <c r="BM267" s="333"/>
      <c r="BN267" s="107"/>
      <c r="BO267" s="330"/>
      <c r="BP267" s="330"/>
      <c r="BQ267" s="331"/>
      <c r="BR267" s="332"/>
      <c r="BS267" s="333"/>
      <c r="BT267" s="107"/>
      <c r="BU267" s="330"/>
      <c r="BV267" s="330"/>
      <c r="BW267" s="331"/>
      <c r="BX267" s="332"/>
      <c r="BY267" s="333"/>
      <c r="BZ267" s="107"/>
      <c r="CA267" s="330"/>
      <c r="CB267" s="330"/>
      <c r="CC267" s="331"/>
      <c r="CD267" s="332"/>
      <c r="CE267" s="333"/>
      <c r="CF267" s="107"/>
      <c r="CG267" s="330"/>
      <c r="CH267" s="330"/>
      <c r="CI267" s="331"/>
      <c r="CJ267" s="332"/>
      <c r="CK267" s="333"/>
      <c r="CL267" s="107"/>
      <c r="CM267" s="330"/>
      <c r="CN267" s="330"/>
      <c r="CO267" s="331"/>
      <c r="CP267" s="332"/>
      <c r="CQ267" s="333"/>
      <c r="CR267" s="107"/>
      <c r="CS267" s="330"/>
      <c r="CT267" s="330"/>
      <c r="CU267" s="331"/>
      <c r="CV267" s="332"/>
      <c r="CW267" s="333"/>
      <c r="CX267" s="107"/>
      <c r="CY267" s="330"/>
      <c r="CZ267" s="330"/>
      <c r="DA267" s="331"/>
      <c r="DB267" s="332"/>
      <c r="DC267" s="333"/>
      <c r="DD267" s="107"/>
      <c r="DE267" s="330"/>
      <c r="DF267" s="330"/>
      <c r="DG267" s="331"/>
      <c r="DH267" s="332"/>
      <c r="DI267" s="333"/>
      <c r="DJ267" s="107"/>
      <c r="DK267" s="330"/>
      <c r="DL267" s="330"/>
      <c r="DM267" s="331"/>
      <c r="DN267" s="332"/>
      <c r="DO267" s="333"/>
      <c r="DP267" s="107"/>
      <c r="DQ267" s="330"/>
      <c r="DR267" s="330"/>
      <c r="DS267" s="331"/>
      <c r="DT267" s="332"/>
      <c r="DU267" s="333"/>
      <c r="DV267" s="107"/>
      <c r="DW267" s="330"/>
      <c r="DX267" s="330"/>
      <c r="DY267" s="331"/>
      <c r="DZ267" s="332"/>
      <c r="EA267" s="333"/>
      <c r="EB267" s="107"/>
      <c r="EC267" s="330"/>
      <c r="ED267" s="330"/>
      <c r="EE267" s="331"/>
      <c r="EF267" s="332"/>
      <c r="EG267" s="333"/>
      <c r="EH267" s="107"/>
      <c r="EI267" s="330"/>
      <c r="EJ267" s="330"/>
      <c r="EK267" s="331"/>
      <c r="EL267" s="332"/>
      <c r="EM267" s="333"/>
      <c r="EN267" s="107"/>
      <c r="EO267" s="330"/>
      <c r="EP267" s="330"/>
      <c r="EQ267" s="331"/>
      <c r="ER267" s="332"/>
      <c r="ES267" s="333"/>
      <c r="ET267" s="107"/>
      <c r="EU267" s="330"/>
      <c r="EV267" s="330"/>
      <c r="EW267" s="331"/>
      <c r="EX267" s="332"/>
      <c r="EY267" s="333"/>
      <c r="EZ267" s="107"/>
      <c r="FA267" s="330"/>
      <c r="FB267" s="330"/>
      <c r="FC267" s="331"/>
      <c r="FD267" s="332"/>
      <c r="FE267" s="333"/>
      <c r="FF267" s="107"/>
      <c r="FG267" s="330"/>
      <c r="FH267" s="330"/>
      <c r="FI267" s="331"/>
      <c r="FJ267" s="332"/>
      <c r="FK267" s="333"/>
      <c r="FL267" s="107"/>
      <c r="FM267" s="330"/>
      <c r="FN267" s="330"/>
      <c r="FO267" s="331"/>
      <c r="FP267" s="332"/>
      <c r="FQ267" s="333"/>
      <c r="FR267" s="107"/>
      <c r="FS267" s="330"/>
      <c r="FT267" s="330"/>
      <c r="FU267" s="331"/>
      <c r="FV267" s="332"/>
      <c r="FW267" s="333"/>
      <c r="FX267" s="107"/>
      <c r="FY267" s="330"/>
      <c r="FZ267" s="330"/>
      <c r="GA267" s="331"/>
      <c r="GB267" s="332"/>
      <c r="GC267" s="333"/>
      <c r="GD267" s="107"/>
      <c r="GE267" s="330"/>
      <c r="GF267" s="330"/>
      <c r="GG267" s="331"/>
      <c r="GH267" s="332"/>
      <c r="GI267" s="333"/>
      <c r="GJ267" s="107"/>
      <c r="GK267" s="330"/>
      <c r="GL267" s="330"/>
      <c r="GM267" s="331"/>
      <c r="GN267" s="332"/>
      <c r="GO267" s="333"/>
      <c r="GP267" s="107"/>
      <c r="GQ267" s="330"/>
      <c r="GR267" s="330"/>
      <c r="GS267" s="331"/>
      <c r="GT267" s="332"/>
      <c r="GU267" s="333"/>
      <c r="GV267" s="107"/>
      <c r="GW267" s="330"/>
      <c r="GX267" s="330"/>
      <c r="GY267" s="331"/>
      <c r="GZ267" s="332"/>
      <c r="HA267" s="333"/>
      <c r="HB267" s="107"/>
      <c r="HC267" s="330"/>
      <c r="HD267" s="330"/>
      <c r="HE267" s="331"/>
      <c r="HF267" s="332"/>
      <c r="HG267" s="333"/>
      <c r="HH267" s="107"/>
      <c r="HI267" s="330"/>
      <c r="HJ267" s="330"/>
      <c r="HK267" s="331"/>
      <c r="HL267" s="332"/>
      <c r="HM267" s="333"/>
      <c r="HN267" s="107"/>
      <c r="HO267" s="330"/>
      <c r="HP267" s="330"/>
      <c r="HQ267" s="331"/>
      <c r="HR267" s="332"/>
      <c r="HS267" s="333"/>
      <c r="HT267" s="107"/>
      <c r="HU267" s="330"/>
      <c r="HV267" s="330"/>
      <c r="HW267" s="331"/>
      <c r="HX267" s="332"/>
      <c r="HY267" s="333"/>
      <c r="HZ267" s="107"/>
    </row>
    <row r="268" spans="1:234" s="336" customFormat="1" ht="38.25">
      <c r="A268" s="114"/>
      <c r="B268" s="178" t="s">
        <v>416</v>
      </c>
      <c r="C268" s="328"/>
      <c r="D268" s="329"/>
      <c r="E268" s="404"/>
      <c r="F268" s="406"/>
      <c r="G268" s="330"/>
      <c r="H268" s="330"/>
      <c r="I268" s="331"/>
      <c r="J268" s="332"/>
      <c r="K268" s="333"/>
      <c r="L268" s="107"/>
      <c r="M268" s="330"/>
      <c r="N268" s="330"/>
      <c r="O268" s="331"/>
      <c r="P268" s="332"/>
      <c r="Q268" s="333"/>
      <c r="R268" s="107"/>
      <c r="S268" s="330"/>
      <c r="T268" s="330"/>
      <c r="U268" s="331"/>
      <c r="V268" s="332"/>
      <c r="W268" s="333"/>
      <c r="X268" s="107"/>
      <c r="Y268" s="330"/>
      <c r="Z268" s="330"/>
      <c r="AA268" s="331"/>
      <c r="AB268" s="332"/>
      <c r="AC268" s="333"/>
      <c r="AD268" s="107"/>
      <c r="AE268" s="330"/>
      <c r="AF268" s="330"/>
      <c r="AG268" s="331"/>
      <c r="AH268" s="332"/>
      <c r="AI268" s="333"/>
      <c r="AJ268" s="107"/>
      <c r="AK268" s="330"/>
      <c r="AL268" s="330"/>
      <c r="AM268" s="331"/>
      <c r="AN268" s="332"/>
      <c r="AO268" s="333"/>
      <c r="AP268" s="107"/>
      <c r="AQ268" s="330"/>
      <c r="AR268" s="330"/>
      <c r="AS268" s="331"/>
      <c r="AT268" s="332"/>
      <c r="AU268" s="333"/>
      <c r="AV268" s="107"/>
      <c r="AW268" s="330"/>
      <c r="AX268" s="330"/>
      <c r="AY268" s="331"/>
      <c r="AZ268" s="332"/>
      <c r="BA268" s="333"/>
      <c r="BB268" s="107"/>
      <c r="BC268" s="330"/>
      <c r="BD268" s="330"/>
      <c r="BE268" s="331"/>
      <c r="BF268" s="332"/>
      <c r="BG268" s="333"/>
      <c r="BH268" s="107"/>
      <c r="BI268" s="330"/>
      <c r="BJ268" s="330"/>
      <c r="BK268" s="331"/>
      <c r="BL268" s="332"/>
      <c r="BM268" s="333"/>
      <c r="BN268" s="107"/>
      <c r="BO268" s="330"/>
      <c r="BP268" s="330"/>
      <c r="BQ268" s="331"/>
      <c r="BR268" s="332"/>
      <c r="BS268" s="333"/>
      <c r="BT268" s="107"/>
      <c r="BU268" s="330"/>
      <c r="BV268" s="330"/>
      <c r="BW268" s="331"/>
      <c r="BX268" s="332"/>
      <c r="BY268" s="333"/>
      <c r="BZ268" s="107"/>
      <c r="CA268" s="330"/>
      <c r="CB268" s="330"/>
      <c r="CC268" s="331"/>
      <c r="CD268" s="332"/>
      <c r="CE268" s="333"/>
      <c r="CF268" s="107"/>
      <c r="CG268" s="330"/>
      <c r="CH268" s="330"/>
      <c r="CI268" s="331"/>
      <c r="CJ268" s="332"/>
      <c r="CK268" s="333"/>
      <c r="CL268" s="107"/>
      <c r="CM268" s="330"/>
      <c r="CN268" s="330"/>
      <c r="CO268" s="331"/>
      <c r="CP268" s="332"/>
      <c r="CQ268" s="333"/>
      <c r="CR268" s="107"/>
      <c r="CS268" s="330"/>
      <c r="CT268" s="330"/>
      <c r="CU268" s="331"/>
      <c r="CV268" s="332"/>
      <c r="CW268" s="333"/>
      <c r="CX268" s="107"/>
      <c r="CY268" s="330"/>
      <c r="CZ268" s="330"/>
      <c r="DA268" s="331"/>
      <c r="DB268" s="332"/>
      <c r="DC268" s="333"/>
      <c r="DD268" s="107"/>
      <c r="DE268" s="330"/>
      <c r="DF268" s="330"/>
      <c r="DG268" s="331"/>
      <c r="DH268" s="332"/>
      <c r="DI268" s="333"/>
      <c r="DJ268" s="107"/>
      <c r="DK268" s="330"/>
      <c r="DL268" s="330"/>
      <c r="DM268" s="331"/>
      <c r="DN268" s="332"/>
      <c r="DO268" s="333"/>
      <c r="DP268" s="107"/>
      <c r="DQ268" s="330"/>
      <c r="DR268" s="330"/>
      <c r="DS268" s="331"/>
      <c r="DT268" s="332"/>
      <c r="DU268" s="333"/>
      <c r="DV268" s="107"/>
      <c r="DW268" s="330"/>
      <c r="DX268" s="330"/>
      <c r="DY268" s="331"/>
      <c r="DZ268" s="332"/>
      <c r="EA268" s="333"/>
      <c r="EB268" s="107"/>
      <c r="EC268" s="330"/>
      <c r="ED268" s="330"/>
      <c r="EE268" s="331"/>
      <c r="EF268" s="332"/>
      <c r="EG268" s="333"/>
      <c r="EH268" s="107"/>
      <c r="EI268" s="330"/>
      <c r="EJ268" s="330"/>
      <c r="EK268" s="331"/>
      <c r="EL268" s="332"/>
      <c r="EM268" s="333"/>
      <c r="EN268" s="107"/>
      <c r="EO268" s="330"/>
      <c r="EP268" s="330"/>
      <c r="EQ268" s="331"/>
      <c r="ER268" s="332"/>
      <c r="ES268" s="333"/>
      <c r="ET268" s="107"/>
      <c r="EU268" s="330"/>
      <c r="EV268" s="330"/>
      <c r="EW268" s="331"/>
      <c r="EX268" s="332"/>
      <c r="EY268" s="333"/>
      <c r="EZ268" s="107"/>
      <c r="FA268" s="330"/>
      <c r="FB268" s="330"/>
      <c r="FC268" s="331"/>
      <c r="FD268" s="332"/>
      <c r="FE268" s="333"/>
      <c r="FF268" s="107"/>
      <c r="FG268" s="330"/>
      <c r="FH268" s="330"/>
      <c r="FI268" s="331"/>
      <c r="FJ268" s="332"/>
      <c r="FK268" s="333"/>
      <c r="FL268" s="107"/>
      <c r="FM268" s="330"/>
      <c r="FN268" s="330"/>
      <c r="FO268" s="331"/>
      <c r="FP268" s="332"/>
      <c r="FQ268" s="333"/>
      <c r="FR268" s="107"/>
      <c r="FS268" s="330"/>
      <c r="FT268" s="330"/>
      <c r="FU268" s="331"/>
      <c r="FV268" s="332"/>
      <c r="FW268" s="333"/>
      <c r="FX268" s="107"/>
      <c r="FY268" s="330"/>
      <c r="FZ268" s="330"/>
      <c r="GA268" s="331"/>
      <c r="GB268" s="332"/>
      <c r="GC268" s="333"/>
      <c r="GD268" s="107"/>
      <c r="GE268" s="330"/>
      <c r="GF268" s="330"/>
      <c r="GG268" s="331"/>
      <c r="GH268" s="332"/>
      <c r="GI268" s="333"/>
      <c r="GJ268" s="107"/>
      <c r="GK268" s="330"/>
      <c r="GL268" s="330"/>
      <c r="GM268" s="331"/>
      <c r="GN268" s="332"/>
      <c r="GO268" s="333"/>
      <c r="GP268" s="107"/>
      <c r="GQ268" s="330"/>
      <c r="GR268" s="330"/>
      <c r="GS268" s="331"/>
      <c r="GT268" s="332"/>
      <c r="GU268" s="333"/>
      <c r="GV268" s="107"/>
      <c r="GW268" s="330"/>
      <c r="GX268" s="330"/>
      <c r="GY268" s="331"/>
      <c r="GZ268" s="332"/>
      <c r="HA268" s="333"/>
      <c r="HB268" s="107"/>
      <c r="HC268" s="330"/>
      <c r="HD268" s="330"/>
      <c r="HE268" s="331"/>
      <c r="HF268" s="332"/>
      <c r="HG268" s="333"/>
      <c r="HH268" s="107"/>
      <c r="HI268" s="330"/>
      <c r="HJ268" s="330"/>
      <c r="HK268" s="331"/>
      <c r="HL268" s="332"/>
      <c r="HM268" s="333"/>
      <c r="HN268" s="107"/>
      <c r="HO268" s="330"/>
      <c r="HP268" s="330"/>
      <c r="HQ268" s="331"/>
      <c r="HR268" s="332"/>
      <c r="HS268" s="333"/>
      <c r="HT268" s="107"/>
      <c r="HU268" s="330"/>
      <c r="HV268" s="330"/>
      <c r="HW268" s="331"/>
      <c r="HX268" s="332"/>
      <c r="HY268" s="333"/>
      <c r="HZ268" s="107"/>
    </row>
    <row r="269" spans="1:234" s="336" customFormat="1" ht="15">
      <c r="A269" s="114"/>
      <c r="B269" s="178" t="s">
        <v>417</v>
      </c>
      <c r="C269" s="328"/>
      <c r="D269" s="329"/>
      <c r="E269" s="404"/>
      <c r="F269" s="406"/>
      <c r="G269" s="330"/>
      <c r="H269" s="330"/>
      <c r="I269" s="331"/>
      <c r="J269" s="332"/>
      <c r="K269" s="333"/>
      <c r="L269" s="107"/>
      <c r="M269" s="330"/>
      <c r="N269" s="330"/>
      <c r="O269" s="331"/>
      <c r="P269" s="332"/>
      <c r="Q269" s="333"/>
      <c r="R269" s="107"/>
      <c r="S269" s="330"/>
      <c r="T269" s="330"/>
      <c r="U269" s="331"/>
      <c r="V269" s="332"/>
      <c r="W269" s="333"/>
      <c r="X269" s="107"/>
      <c r="Y269" s="330"/>
      <c r="Z269" s="330"/>
      <c r="AA269" s="331"/>
      <c r="AB269" s="332"/>
      <c r="AC269" s="333"/>
      <c r="AD269" s="107"/>
      <c r="AE269" s="330"/>
      <c r="AF269" s="330"/>
      <c r="AG269" s="331"/>
      <c r="AH269" s="332"/>
      <c r="AI269" s="333"/>
      <c r="AJ269" s="107"/>
      <c r="AK269" s="330"/>
      <c r="AL269" s="330"/>
      <c r="AM269" s="331"/>
      <c r="AN269" s="332"/>
      <c r="AO269" s="333"/>
      <c r="AP269" s="107"/>
      <c r="AQ269" s="330"/>
      <c r="AR269" s="330"/>
      <c r="AS269" s="331"/>
      <c r="AT269" s="332"/>
      <c r="AU269" s="333"/>
      <c r="AV269" s="107"/>
      <c r="AW269" s="330"/>
      <c r="AX269" s="330"/>
      <c r="AY269" s="331"/>
      <c r="AZ269" s="332"/>
      <c r="BA269" s="333"/>
      <c r="BB269" s="107"/>
      <c r="BC269" s="330"/>
      <c r="BD269" s="330"/>
      <c r="BE269" s="331"/>
      <c r="BF269" s="332"/>
      <c r="BG269" s="333"/>
      <c r="BH269" s="107"/>
      <c r="BI269" s="330"/>
      <c r="BJ269" s="330"/>
      <c r="BK269" s="331"/>
      <c r="BL269" s="332"/>
      <c r="BM269" s="333"/>
      <c r="BN269" s="107"/>
      <c r="BO269" s="330"/>
      <c r="BP269" s="330"/>
      <c r="BQ269" s="331"/>
      <c r="BR269" s="332"/>
      <c r="BS269" s="333"/>
      <c r="BT269" s="107"/>
      <c r="BU269" s="330"/>
      <c r="BV269" s="330"/>
      <c r="BW269" s="331"/>
      <c r="BX269" s="332"/>
      <c r="BY269" s="333"/>
      <c r="BZ269" s="107"/>
      <c r="CA269" s="330"/>
      <c r="CB269" s="330"/>
      <c r="CC269" s="331"/>
      <c r="CD269" s="332"/>
      <c r="CE269" s="333"/>
      <c r="CF269" s="107"/>
      <c r="CG269" s="330"/>
      <c r="CH269" s="330"/>
      <c r="CI269" s="331"/>
      <c r="CJ269" s="332"/>
      <c r="CK269" s="333"/>
      <c r="CL269" s="107"/>
      <c r="CM269" s="330"/>
      <c r="CN269" s="330"/>
      <c r="CO269" s="331"/>
      <c r="CP269" s="332"/>
      <c r="CQ269" s="333"/>
      <c r="CR269" s="107"/>
      <c r="CS269" s="330"/>
      <c r="CT269" s="330"/>
      <c r="CU269" s="331"/>
      <c r="CV269" s="332"/>
      <c r="CW269" s="333"/>
      <c r="CX269" s="107"/>
      <c r="CY269" s="330"/>
      <c r="CZ269" s="330"/>
      <c r="DA269" s="331"/>
      <c r="DB269" s="332"/>
      <c r="DC269" s="333"/>
      <c r="DD269" s="107"/>
      <c r="DE269" s="330"/>
      <c r="DF269" s="330"/>
      <c r="DG269" s="331"/>
      <c r="DH269" s="332"/>
      <c r="DI269" s="333"/>
      <c r="DJ269" s="107"/>
      <c r="DK269" s="330"/>
      <c r="DL269" s="330"/>
      <c r="DM269" s="331"/>
      <c r="DN269" s="332"/>
      <c r="DO269" s="333"/>
      <c r="DP269" s="107"/>
      <c r="DQ269" s="330"/>
      <c r="DR269" s="330"/>
      <c r="DS269" s="331"/>
      <c r="DT269" s="332"/>
      <c r="DU269" s="333"/>
      <c r="DV269" s="107"/>
      <c r="DW269" s="330"/>
      <c r="DX269" s="330"/>
      <c r="DY269" s="331"/>
      <c r="DZ269" s="332"/>
      <c r="EA269" s="333"/>
      <c r="EB269" s="107"/>
      <c r="EC269" s="330"/>
      <c r="ED269" s="330"/>
      <c r="EE269" s="331"/>
      <c r="EF269" s="332"/>
      <c r="EG269" s="333"/>
      <c r="EH269" s="107"/>
      <c r="EI269" s="330"/>
      <c r="EJ269" s="330"/>
      <c r="EK269" s="331"/>
      <c r="EL269" s="332"/>
      <c r="EM269" s="333"/>
      <c r="EN269" s="107"/>
      <c r="EO269" s="330"/>
      <c r="EP269" s="330"/>
      <c r="EQ269" s="331"/>
      <c r="ER269" s="332"/>
      <c r="ES269" s="333"/>
      <c r="ET269" s="107"/>
      <c r="EU269" s="330"/>
      <c r="EV269" s="330"/>
      <c r="EW269" s="331"/>
      <c r="EX269" s="332"/>
      <c r="EY269" s="333"/>
      <c r="EZ269" s="107"/>
      <c r="FA269" s="330"/>
      <c r="FB269" s="330"/>
      <c r="FC269" s="331"/>
      <c r="FD269" s="332"/>
      <c r="FE269" s="333"/>
      <c r="FF269" s="107"/>
      <c r="FG269" s="330"/>
      <c r="FH269" s="330"/>
      <c r="FI269" s="331"/>
      <c r="FJ269" s="332"/>
      <c r="FK269" s="333"/>
      <c r="FL269" s="107"/>
      <c r="FM269" s="330"/>
      <c r="FN269" s="330"/>
      <c r="FO269" s="331"/>
      <c r="FP269" s="332"/>
      <c r="FQ269" s="333"/>
      <c r="FR269" s="107"/>
      <c r="FS269" s="330"/>
      <c r="FT269" s="330"/>
      <c r="FU269" s="331"/>
      <c r="FV269" s="332"/>
      <c r="FW269" s="333"/>
      <c r="FX269" s="107"/>
      <c r="FY269" s="330"/>
      <c r="FZ269" s="330"/>
      <c r="GA269" s="331"/>
      <c r="GB269" s="332"/>
      <c r="GC269" s="333"/>
      <c r="GD269" s="107"/>
      <c r="GE269" s="330"/>
      <c r="GF269" s="330"/>
      <c r="GG269" s="331"/>
      <c r="GH269" s="332"/>
      <c r="GI269" s="333"/>
      <c r="GJ269" s="107"/>
      <c r="GK269" s="330"/>
      <c r="GL269" s="330"/>
      <c r="GM269" s="331"/>
      <c r="GN269" s="332"/>
      <c r="GO269" s="333"/>
      <c r="GP269" s="107"/>
      <c r="GQ269" s="330"/>
      <c r="GR269" s="330"/>
      <c r="GS269" s="331"/>
      <c r="GT269" s="332"/>
      <c r="GU269" s="333"/>
      <c r="GV269" s="107"/>
      <c r="GW269" s="330"/>
      <c r="GX269" s="330"/>
      <c r="GY269" s="331"/>
      <c r="GZ269" s="332"/>
      <c r="HA269" s="333"/>
      <c r="HB269" s="107"/>
      <c r="HC269" s="330"/>
      <c r="HD269" s="330"/>
      <c r="HE269" s="331"/>
      <c r="HF269" s="332"/>
      <c r="HG269" s="333"/>
      <c r="HH269" s="107"/>
      <c r="HI269" s="330"/>
      <c r="HJ269" s="330"/>
      <c r="HK269" s="331"/>
      <c r="HL269" s="332"/>
      <c r="HM269" s="333"/>
      <c r="HN269" s="107"/>
      <c r="HO269" s="330"/>
      <c r="HP269" s="330"/>
      <c r="HQ269" s="331"/>
      <c r="HR269" s="332"/>
      <c r="HS269" s="333"/>
      <c r="HT269" s="107"/>
      <c r="HU269" s="330"/>
      <c r="HV269" s="330"/>
      <c r="HW269" s="331"/>
      <c r="HX269" s="332"/>
      <c r="HY269" s="333"/>
      <c r="HZ269" s="107"/>
    </row>
    <row r="270" spans="1:234" s="336" customFormat="1" ht="15">
      <c r="A270" s="114"/>
      <c r="B270" s="178" t="s">
        <v>418</v>
      </c>
      <c r="C270" s="328"/>
      <c r="D270" s="329"/>
      <c r="E270" s="404"/>
      <c r="F270" s="406"/>
      <c r="G270" s="330"/>
      <c r="H270" s="330"/>
      <c r="I270" s="331"/>
      <c r="J270" s="332"/>
      <c r="K270" s="333"/>
      <c r="L270" s="107"/>
      <c r="M270" s="330"/>
      <c r="N270" s="330"/>
      <c r="O270" s="331"/>
      <c r="P270" s="332"/>
      <c r="Q270" s="333"/>
      <c r="R270" s="107"/>
      <c r="S270" s="330"/>
      <c r="T270" s="330"/>
      <c r="U270" s="331"/>
      <c r="V270" s="332"/>
      <c r="W270" s="333"/>
      <c r="X270" s="107"/>
      <c r="Y270" s="330"/>
      <c r="Z270" s="330"/>
      <c r="AA270" s="331"/>
      <c r="AB270" s="332"/>
      <c r="AC270" s="333"/>
      <c r="AD270" s="107"/>
      <c r="AE270" s="330"/>
      <c r="AF270" s="330"/>
      <c r="AG270" s="331"/>
      <c r="AH270" s="332"/>
      <c r="AI270" s="333"/>
      <c r="AJ270" s="107"/>
      <c r="AK270" s="330"/>
      <c r="AL270" s="330"/>
      <c r="AM270" s="331"/>
      <c r="AN270" s="332"/>
      <c r="AO270" s="333"/>
      <c r="AP270" s="107"/>
      <c r="AQ270" s="330"/>
      <c r="AR270" s="330"/>
      <c r="AS270" s="331"/>
      <c r="AT270" s="332"/>
      <c r="AU270" s="333"/>
      <c r="AV270" s="107"/>
      <c r="AW270" s="330"/>
      <c r="AX270" s="330"/>
      <c r="AY270" s="331"/>
      <c r="AZ270" s="332"/>
      <c r="BA270" s="333"/>
      <c r="BB270" s="107"/>
      <c r="BC270" s="330"/>
      <c r="BD270" s="330"/>
      <c r="BE270" s="331"/>
      <c r="BF270" s="332"/>
      <c r="BG270" s="333"/>
      <c r="BH270" s="107"/>
      <c r="BI270" s="330"/>
      <c r="BJ270" s="330"/>
      <c r="BK270" s="331"/>
      <c r="BL270" s="332"/>
      <c r="BM270" s="333"/>
      <c r="BN270" s="107"/>
      <c r="BO270" s="330"/>
      <c r="BP270" s="330"/>
      <c r="BQ270" s="331"/>
      <c r="BR270" s="332"/>
      <c r="BS270" s="333"/>
      <c r="BT270" s="107"/>
      <c r="BU270" s="330"/>
      <c r="BV270" s="330"/>
      <c r="BW270" s="331"/>
      <c r="BX270" s="332"/>
      <c r="BY270" s="333"/>
      <c r="BZ270" s="107"/>
      <c r="CA270" s="330"/>
      <c r="CB270" s="330"/>
      <c r="CC270" s="331"/>
      <c r="CD270" s="332"/>
      <c r="CE270" s="333"/>
      <c r="CF270" s="107"/>
      <c r="CG270" s="330"/>
      <c r="CH270" s="330"/>
      <c r="CI270" s="331"/>
      <c r="CJ270" s="332"/>
      <c r="CK270" s="333"/>
      <c r="CL270" s="107"/>
      <c r="CM270" s="330"/>
      <c r="CN270" s="330"/>
      <c r="CO270" s="331"/>
      <c r="CP270" s="332"/>
      <c r="CQ270" s="333"/>
      <c r="CR270" s="107"/>
      <c r="CS270" s="330"/>
      <c r="CT270" s="330"/>
      <c r="CU270" s="331"/>
      <c r="CV270" s="332"/>
      <c r="CW270" s="333"/>
      <c r="CX270" s="107"/>
      <c r="CY270" s="330"/>
      <c r="CZ270" s="330"/>
      <c r="DA270" s="331"/>
      <c r="DB270" s="332"/>
      <c r="DC270" s="333"/>
      <c r="DD270" s="107"/>
      <c r="DE270" s="330"/>
      <c r="DF270" s="330"/>
      <c r="DG270" s="331"/>
      <c r="DH270" s="332"/>
      <c r="DI270" s="333"/>
      <c r="DJ270" s="107"/>
      <c r="DK270" s="330"/>
      <c r="DL270" s="330"/>
      <c r="DM270" s="331"/>
      <c r="DN270" s="332"/>
      <c r="DO270" s="333"/>
      <c r="DP270" s="107"/>
      <c r="DQ270" s="330"/>
      <c r="DR270" s="330"/>
      <c r="DS270" s="331"/>
      <c r="DT270" s="332"/>
      <c r="DU270" s="333"/>
      <c r="DV270" s="107"/>
      <c r="DW270" s="330"/>
      <c r="DX270" s="330"/>
      <c r="DY270" s="331"/>
      <c r="DZ270" s="332"/>
      <c r="EA270" s="333"/>
      <c r="EB270" s="107"/>
      <c r="EC270" s="330"/>
      <c r="ED270" s="330"/>
      <c r="EE270" s="331"/>
      <c r="EF270" s="332"/>
      <c r="EG270" s="333"/>
      <c r="EH270" s="107"/>
      <c r="EI270" s="330"/>
      <c r="EJ270" s="330"/>
      <c r="EK270" s="331"/>
      <c r="EL270" s="332"/>
      <c r="EM270" s="333"/>
      <c r="EN270" s="107"/>
      <c r="EO270" s="330"/>
      <c r="EP270" s="330"/>
      <c r="EQ270" s="331"/>
      <c r="ER270" s="332"/>
      <c r="ES270" s="333"/>
      <c r="ET270" s="107"/>
      <c r="EU270" s="330"/>
      <c r="EV270" s="330"/>
      <c r="EW270" s="331"/>
      <c r="EX270" s="332"/>
      <c r="EY270" s="333"/>
      <c r="EZ270" s="107"/>
      <c r="FA270" s="330"/>
      <c r="FB270" s="330"/>
      <c r="FC270" s="331"/>
      <c r="FD270" s="332"/>
      <c r="FE270" s="333"/>
      <c r="FF270" s="107"/>
      <c r="FG270" s="330"/>
      <c r="FH270" s="330"/>
      <c r="FI270" s="331"/>
      <c r="FJ270" s="332"/>
      <c r="FK270" s="333"/>
      <c r="FL270" s="107"/>
      <c r="FM270" s="330"/>
      <c r="FN270" s="330"/>
      <c r="FO270" s="331"/>
      <c r="FP270" s="332"/>
      <c r="FQ270" s="333"/>
      <c r="FR270" s="107"/>
      <c r="FS270" s="330"/>
      <c r="FT270" s="330"/>
      <c r="FU270" s="331"/>
      <c r="FV270" s="332"/>
      <c r="FW270" s="333"/>
      <c r="FX270" s="107"/>
      <c r="FY270" s="330"/>
      <c r="FZ270" s="330"/>
      <c r="GA270" s="331"/>
      <c r="GB270" s="332"/>
      <c r="GC270" s="333"/>
      <c r="GD270" s="107"/>
      <c r="GE270" s="330"/>
      <c r="GF270" s="330"/>
      <c r="GG270" s="331"/>
      <c r="GH270" s="332"/>
      <c r="GI270" s="333"/>
      <c r="GJ270" s="107"/>
      <c r="GK270" s="330"/>
      <c r="GL270" s="330"/>
      <c r="GM270" s="331"/>
      <c r="GN270" s="332"/>
      <c r="GO270" s="333"/>
      <c r="GP270" s="107"/>
      <c r="GQ270" s="330"/>
      <c r="GR270" s="330"/>
      <c r="GS270" s="331"/>
      <c r="GT270" s="332"/>
      <c r="GU270" s="333"/>
      <c r="GV270" s="107"/>
      <c r="GW270" s="330"/>
      <c r="GX270" s="330"/>
      <c r="GY270" s="331"/>
      <c r="GZ270" s="332"/>
      <c r="HA270" s="333"/>
      <c r="HB270" s="107"/>
      <c r="HC270" s="330"/>
      <c r="HD270" s="330"/>
      <c r="HE270" s="331"/>
      <c r="HF270" s="332"/>
      <c r="HG270" s="333"/>
      <c r="HH270" s="107"/>
      <c r="HI270" s="330"/>
      <c r="HJ270" s="330"/>
      <c r="HK270" s="331"/>
      <c r="HL270" s="332"/>
      <c r="HM270" s="333"/>
      <c r="HN270" s="107"/>
      <c r="HO270" s="330"/>
      <c r="HP270" s="330"/>
      <c r="HQ270" s="331"/>
      <c r="HR270" s="332"/>
      <c r="HS270" s="333"/>
      <c r="HT270" s="107"/>
      <c r="HU270" s="330"/>
      <c r="HV270" s="330"/>
      <c r="HW270" s="331"/>
      <c r="HX270" s="332"/>
      <c r="HY270" s="333"/>
      <c r="HZ270" s="107"/>
    </row>
    <row r="271" spans="1:234" s="336" customFormat="1" ht="25.5">
      <c r="A271" s="114"/>
      <c r="B271" s="178" t="s">
        <v>419</v>
      </c>
      <c r="C271" s="328"/>
      <c r="D271" s="329"/>
      <c r="E271" s="404"/>
      <c r="F271" s="406"/>
      <c r="G271" s="330"/>
      <c r="H271" s="330"/>
      <c r="I271" s="331"/>
      <c r="J271" s="332"/>
      <c r="K271" s="333"/>
      <c r="L271" s="107"/>
      <c r="M271" s="330"/>
      <c r="N271" s="330"/>
      <c r="O271" s="331"/>
      <c r="P271" s="332"/>
      <c r="Q271" s="333"/>
      <c r="R271" s="107"/>
      <c r="S271" s="330"/>
      <c r="T271" s="330"/>
      <c r="U271" s="331"/>
      <c r="V271" s="332"/>
      <c r="W271" s="333"/>
      <c r="X271" s="107"/>
      <c r="Y271" s="330"/>
      <c r="Z271" s="330"/>
      <c r="AA271" s="331"/>
      <c r="AB271" s="332"/>
      <c r="AC271" s="333"/>
      <c r="AD271" s="107"/>
      <c r="AE271" s="330"/>
      <c r="AF271" s="330"/>
      <c r="AG271" s="331"/>
      <c r="AH271" s="332"/>
      <c r="AI271" s="333"/>
      <c r="AJ271" s="107"/>
      <c r="AK271" s="330"/>
      <c r="AL271" s="330"/>
      <c r="AM271" s="331"/>
      <c r="AN271" s="332"/>
      <c r="AO271" s="333"/>
      <c r="AP271" s="107"/>
      <c r="AQ271" s="330"/>
      <c r="AR271" s="330"/>
      <c r="AS271" s="331"/>
      <c r="AT271" s="332"/>
      <c r="AU271" s="333"/>
      <c r="AV271" s="107"/>
      <c r="AW271" s="330"/>
      <c r="AX271" s="330"/>
      <c r="AY271" s="331"/>
      <c r="AZ271" s="332"/>
      <c r="BA271" s="333"/>
      <c r="BB271" s="107"/>
      <c r="BC271" s="330"/>
      <c r="BD271" s="330"/>
      <c r="BE271" s="331"/>
      <c r="BF271" s="332"/>
      <c r="BG271" s="333"/>
      <c r="BH271" s="107"/>
      <c r="BI271" s="330"/>
      <c r="BJ271" s="330"/>
      <c r="BK271" s="331"/>
      <c r="BL271" s="332"/>
      <c r="BM271" s="333"/>
      <c r="BN271" s="107"/>
      <c r="BO271" s="330"/>
      <c r="BP271" s="330"/>
      <c r="BQ271" s="331"/>
      <c r="BR271" s="332"/>
      <c r="BS271" s="333"/>
      <c r="BT271" s="107"/>
      <c r="BU271" s="330"/>
      <c r="BV271" s="330"/>
      <c r="BW271" s="331"/>
      <c r="BX271" s="332"/>
      <c r="BY271" s="333"/>
      <c r="BZ271" s="107"/>
      <c r="CA271" s="330"/>
      <c r="CB271" s="330"/>
      <c r="CC271" s="331"/>
      <c r="CD271" s="332"/>
      <c r="CE271" s="333"/>
      <c r="CF271" s="107"/>
      <c r="CG271" s="330"/>
      <c r="CH271" s="330"/>
      <c r="CI271" s="331"/>
      <c r="CJ271" s="332"/>
      <c r="CK271" s="333"/>
      <c r="CL271" s="107"/>
      <c r="CM271" s="330"/>
      <c r="CN271" s="330"/>
      <c r="CO271" s="331"/>
      <c r="CP271" s="332"/>
      <c r="CQ271" s="333"/>
      <c r="CR271" s="107"/>
      <c r="CS271" s="330"/>
      <c r="CT271" s="330"/>
      <c r="CU271" s="331"/>
      <c r="CV271" s="332"/>
      <c r="CW271" s="333"/>
      <c r="CX271" s="107"/>
      <c r="CY271" s="330"/>
      <c r="CZ271" s="330"/>
      <c r="DA271" s="331"/>
      <c r="DB271" s="332"/>
      <c r="DC271" s="333"/>
      <c r="DD271" s="107"/>
      <c r="DE271" s="330"/>
      <c r="DF271" s="330"/>
      <c r="DG271" s="331"/>
      <c r="DH271" s="332"/>
      <c r="DI271" s="333"/>
      <c r="DJ271" s="107"/>
      <c r="DK271" s="330"/>
      <c r="DL271" s="330"/>
      <c r="DM271" s="331"/>
      <c r="DN271" s="332"/>
      <c r="DO271" s="333"/>
      <c r="DP271" s="107"/>
      <c r="DQ271" s="330"/>
      <c r="DR271" s="330"/>
      <c r="DS271" s="331"/>
      <c r="DT271" s="332"/>
      <c r="DU271" s="333"/>
      <c r="DV271" s="107"/>
      <c r="DW271" s="330"/>
      <c r="DX271" s="330"/>
      <c r="DY271" s="331"/>
      <c r="DZ271" s="332"/>
      <c r="EA271" s="333"/>
      <c r="EB271" s="107"/>
      <c r="EC271" s="330"/>
      <c r="ED271" s="330"/>
      <c r="EE271" s="331"/>
      <c r="EF271" s="332"/>
      <c r="EG271" s="333"/>
      <c r="EH271" s="107"/>
      <c r="EI271" s="330"/>
      <c r="EJ271" s="330"/>
      <c r="EK271" s="331"/>
      <c r="EL271" s="332"/>
      <c r="EM271" s="333"/>
      <c r="EN271" s="107"/>
      <c r="EO271" s="330"/>
      <c r="EP271" s="330"/>
      <c r="EQ271" s="331"/>
      <c r="ER271" s="332"/>
      <c r="ES271" s="333"/>
      <c r="ET271" s="107"/>
      <c r="EU271" s="330"/>
      <c r="EV271" s="330"/>
      <c r="EW271" s="331"/>
      <c r="EX271" s="332"/>
      <c r="EY271" s="333"/>
      <c r="EZ271" s="107"/>
      <c r="FA271" s="330"/>
      <c r="FB271" s="330"/>
      <c r="FC271" s="331"/>
      <c r="FD271" s="332"/>
      <c r="FE271" s="333"/>
      <c r="FF271" s="107"/>
      <c r="FG271" s="330"/>
      <c r="FH271" s="330"/>
      <c r="FI271" s="331"/>
      <c r="FJ271" s="332"/>
      <c r="FK271" s="333"/>
      <c r="FL271" s="107"/>
      <c r="FM271" s="330"/>
      <c r="FN271" s="330"/>
      <c r="FO271" s="331"/>
      <c r="FP271" s="332"/>
      <c r="FQ271" s="333"/>
      <c r="FR271" s="107"/>
      <c r="FS271" s="330"/>
      <c r="FT271" s="330"/>
      <c r="FU271" s="331"/>
      <c r="FV271" s="332"/>
      <c r="FW271" s="333"/>
      <c r="FX271" s="107"/>
      <c r="FY271" s="330"/>
      <c r="FZ271" s="330"/>
      <c r="GA271" s="331"/>
      <c r="GB271" s="332"/>
      <c r="GC271" s="333"/>
      <c r="GD271" s="107"/>
      <c r="GE271" s="330"/>
      <c r="GF271" s="330"/>
      <c r="GG271" s="331"/>
      <c r="GH271" s="332"/>
      <c r="GI271" s="333"/>
      <c r="GJ271" s="107"/>
      <c r="GK271" s="330"/>
      <c r="GL271" s="330"/>
      <c r="GM271" s="331"/>
      <c r="GN271" s="332"/>
      <c r="GO271" s="333"/>
      <c r="GP271" s="107"/>
      <c r="GQ271" s="330"/>
      <c r="GR271" s="330"/>
      <c r="GS271" s="331"/>
      <c r="GT271" s="332"/>
      <c r="GU271" s="333"/>
      <c r="GV271" s="107"/>
      <c r="GW271" s="330"/>
      <c r="GX271" s="330"/>
      <c r="GY271" s="331"/>
      <c r="GZ271" s="332"/>
      <c r="HA271" s="333"/>
      <c r="HB271" s="107"/>
      <c r="HC271" s="330"/>
      <c r="HD271" s="330"/>
      <c r="HE271" s="331"/>
      <c r="HF271" s="332"/>
      <c r="HG271" s="333"/>
      <c r="HH271" s="107"/>
      <c r="HI271" s="330"/>
      <c r="HJ271" s="330"/>
      <c r="HK271" s="331"/>
      <c r="HL271" s="332"/>
      <c r="HM271" s="333"/>
      <c r="HN271" s="107"/>
      <c r="HO271" s="330"/>
      <c r="HP271" s="330"/>
      <c r="HQ271" s="331"/>
      <c r="HR271" s="332"/>
      <c r="HS271" s="333"/>
      <c r="HT271" s="107"/>
      <c r="HU271" s="330"/>
      <c r="HV271" s="330"/>
      <c r="HW271" s="331"/>
      <c r="HX271" s="332"/>
      <c r="HY271" s="333"/>
      <c r="HZ271" s="107"/>
    </row>
    <row r="272" spans="1:234" s="336" customFormat="1" ht="15">
      <c r="A272" s="114"/>
      <c r="B272" s="178" t="s">
        <v>420</v>
      </c>
      <c r="C272" s="328"/>
      <c r="D272" s="329"/>
      <c r="E272" s="404"/>
      <c r="F272" s="406"/>
      <c r="G272" s="330"/>
      <c r="H272" s="330"/>
      <c r="I272" s="331"/>
      <c r="J272" s="332"/>
      <c r="K272" s="333"/>
      <c r="L272" s="107"/>
      <c r="M272" s="330"/>
      <c r="N272" s="330"/>
      <c r="O272" s="331"/>
      <c r="P272" s="332"/>
      <c r="Q272" s="333"/>
      <c r="R272" s="107"/>
      <c r="S272" s="330"/>
      <c r="T272" s="330"/>
      <c r="U272" s="331"/>
      <c r="V272" s="332"/>
      <c r="W272" s="333"/>
      <c r="X272" s="107"/>
      <c r="Y272" s="330"/>
      <c r="Z272" s="330"/>
      <c r="AA272" s="331"/>
      <c r="AB272" s="332"/>
      <c r="AC272" s="333"/>
      <c r="AD272" s="107"/>
      <c r="AE272" s="330"/>
      <c r="AF272" s="330"/>
      <c r="AG272" s="331"/>
      <c r="AH272" s="332"/>
      <c r="AI272" s="333"/>
      <c r="AJ272" s="107"/>
      <c r="AK272" s="330"/>
      <c r="AL272" s="330"/>
      <c r="AM272" s="331"/>
      <c r="AN272" s="332"/>
      <c r="AO272" s="333"/>
      <c r="AP272" s="107"/>
      <c r="AQ272" s="330"/>
      <c r="AR272" s="330"/>
      <c r="AS272" s="331"/>
      <c r="AT272" s="332"/>
      <c r="AU272" s="333"/>
      <c r="AV272" s="107"/>
      <c r="AW272" s="330"/>
      <c r="AX272" s="330"/>
      <c r="AY272" s="331"/>
      <c r="AZ272" s="332"/>
      <c r="BA272" s="333"/>
      <c r="BB272" s="107"/>
      <c r="BC272" s="330"/>
      <c r="BD272" s="330"/>
      <c r="BE272" s="331"/>
      <c r="BF272" s="332"/>
      <c r="BG272" s="333"/>
      <c r="BH272" s="107"/>
      <c r="BI272" s="330"/>
      <c r="BJ272" s="330"/>
      <c r="BK272" s="331"/>
      <c r="BL272" s="332"/>
      <c r="BM272" s="333"/>
      <c r="BN272" s="107"/>
      <c r="BO272" s="330"/>
      <c r="BP272" s="330"/>
      <c r="BQ272" s="331"/>
      <c r="BR272" s="332"/>
      <c r="BS272" s="333"/>
      <c r="BT272" s="107"/>
      <c r="BU272" s="330"/>
      <c r="BV272" s="330"/>
      <c r="BW272" s="331"/>
      <c r="BX272" s="332"/>
      <c r="BY272" s="333"/>
      <c r="BZ272" s="107"/>
      <c r="CA272" s="330"/>
      <c r="CB272" s="330"/>
      <c r="CC272" s="331"/>
      <c r="CD272" s="332"/>
      <c r="CE272" s="333"/>
      <c r="CF272" s="107"/>
      <c r="CG272" s="330"/>
      <c r="CH272" s="330"/>
      <c r="CI272" s="331"/>
      <c r="CJ272" s="332"/>
      <c r="CK272" s="333"/>
      <c r="CL272" s="107"/>
      <c r="CM272" s="330"/>
      <c r="CN272" s="330"/>
      <c r="CO272" s="331"/>
      <c r="CP272" s="332"/>
      <c r="CQ272" s="333"/>
      <c r="CR272" s="107"/>
      <c r="CS272" s="330"/>
      <c r="CT272" s="330"/>
      <c r="CU272" s="331"/>
      <c r="CV272" s="332"/>
      <c r="CW272" s="333"/>
      <c r="CX272" s="107"/>
      <c r="CY272" s="330"/>
      <c r="CZ272" s="330"/>
      <c r="DA272" s="331"/>
      <c r="DB272" s="332"/>
      <c r="DC272" s="333"/>
      <c r="DD272" s="107"/>
      <c r="DE272" s="330"/>
      <c r="DF272" s="330"/>
      <c r="DG272" s="331"/>
      <c r="DH272" s="332"/>
      <c r="DI272" s="333"/>
      <c r="DJ272" s="107"/>
      <c r="DK272" s="330"/>
      <c r="DL272" s="330"/>
      <c r="DM272" s="331"/>
      <c r="DN272" s="332"/>
      <c r="DO272" s="333"/>
      <c r="DP272" s="107"/>
      <c r="DQ272" s="330"/>
      <c r="DR272" s="330"/>
      <c r="DS272" s="331"/>
      <c r="DT272" s="332"/>
      <c r="DU272" s="333"/>
      <c r="DV272" s="107"/>
      <c r="DW272" s="330"/>
      <c r="DX272" s="330"/>
      <c r="DY272" s="331"/>
      <c r="DZ272" s="332"/>
      <c r="EA272" s="333"/>
      <c r="EB272" s="107"/>
      <c r="EC272" s="330"/>
      <c r="ED272" s="330"/>
      <c r="EE272" s="331"/>
      <c r="EF272" s="332"/>
      <c r="EG272" s="333"/>
      <c r="EH272" s="107"/>
      <c r="EI272" s="330"/>
      <c r="EJ272" s="330"/>
      <c r="EK272" s="331"/>
      <c r="EL272" s="332"/>
      <c r="EM272" s="333"/>
      <c r="EN272" s="107"/>
      <c r="EO272" s="330"/>
      <c r="EP272" s="330"/>
      <c r="EQ272" s="331"/>
      <c r="ER272" s="332"/>
      <c r="ES272" s="333"/>
      <c r="ET272" s="107"/>
      <c r="EU272" s="330"/>
      <c r="EV272" s="330"/>
      <c r="EW272" s="331"/>
      <c r="EX272" s="332"/>
      <c r="EY272" s="333"/>
      <c r="EZ272" s="107"/>
      <c r="FA272" s="330"/>
      <c r="FB272" s="330"/>
      <c r="FC272" s="331"/>
      <c r="FD272" s="332"/>
      <c r="FE272" s="333"/>
      <c r="FF272" s="107"/>
      <c r="FG272" s="330"/>
      <c r="FH272" s="330"/>
      <c r="FI272" s="331"/>
      <c r="FJ272" s="332"/>
      <c r="FK272" s="333"/>
      <c r="FL272" s="107"/>
      <c r="FM272" s="330"/>
      <c r="FN272" s="330"/>
      <c r="FO272" s="331"/>
      <c r="FP272" s="332"/>
      <c r="FQ272" s="333"/>
      <c r="FR272" s="107"/>
      <c r="FS272" s="330"/>
      <c r="FT272" s="330"/>
      <c r="FU272" s="331"/>
      <c r="FV272" s="332"/>
      <c r="FW272" s="333"/>
      <c r="FX272" s="107"/>
      <c r="FY272" s="330"/>
      <c r="FZ272" s="330"/>
      <c r="GA272" s="331"/>
      <c r="GB272" s="332"/>
      <c r="GC272" s="333"/>
      <c r="GD272" s="107"/>
      <c r="GE272" s="330"/>
      <c r="GF272" s="330"/>
      <c r="GG272" s="331"/>
      <c r="GH272" s="332"/>
      <c r="GI272" s="333"/>
      <c r="GJ272" s="107"/>
      <c r="GK272" s="330"/>
      <c r="GL272" s="330"/>
      <c r="GM272" s="331"/>
      <c r="GN272" s="332"/>
      <c r="GO272" s="333"/>
      <c r="GP272" s="107"/>
      <c r="GQ272" s="330"/>
      <c r="GR272" s="330"/>
      <c r="GS272" s="331"/>
      <c r="GT272" s="332"/>
      <c r="GU272" s="333"/>
      <c r="GV272" s="107"/>
      <c r="GW272" s="330"/>
      <c r="GX272" s="330"/>
      <c r="GY272" s="331"/>
      <c r="GZ272" s="332"/>
      <c r="HA272" s="333"/>
      <c r="HB272" s="107"/>
      <c r="HC272" s="330"/>
      <c r="HD272" s="330"/>
      <c r="HE272" s="331"/>
      <c r="HF272" s="332"/>
      <c r="HG272" s="333"/>
      <c r="HH272" s="107"/>
      <c r="HI272" s="330"/>
      <c r="HJ272" s="330"/>
      <c r="HK272" s="331"/>
      <c r="HL272" s="332"/>
      <c r="HM272" s="333"/>
      <c r="HN272" s="107"/>
      <c r="HO272" s="330"/>
      <c r="HP272" s="330"/>
      <c r="HQ272" s="331"/>
      <c r="HR272" s="332"/>
      <c r="HS272" s="333"/>
      <c r="HT272" s="107"/>
      <c r="HU272" s="330"/>
      <c r="HV272" s="330"/>
      <c r="HW272" s="331"/>
      <c r="HX272" s="332"/>
      <c r="HY272" s="333"/>
      <c r="HZ272" s="107"/>
    </row>
    <row r="273" spans="1:234" s="336" customFormat="1" ht="25.5">
      <c r="A273" s="114"/>
      <c r="B273" s="178" t="s">
        <v>596</v>
      </c>
      <c r="C273" s="328"/>
      <c r="D273" s="329"/>
      <c r="E273" s="404"/>
      <c r="F273" s="406"/>
      <c r="G273" s="330"/>
      <c r="H273" s="330"/>
      <c r="I273" s="331"/>
      <c r="J273" s="332"/>
      <c r="K273" s="333"/>
      <c r="L273" s="107"/>
      <c r="M273" s="330"/>
      <c r="N273" s="330"/>
      <c r="O273" s="331"/>
      <c r="P273" s="332"/>
      <c r="Q273" s="333"/>
      <c r="R273" s="107"/>
      <c r="S273" s="330"/>
      <c r="T273" s="330"/>
      <c r="U273" s="331"/>
      <c r="V273" s="332"/>
      <c r="W273" s="333"/>
      <c r="X273" s="107"/>
      <c r="Y273" s="330"/>
      <c r="Z273" s="330"/>
      <c r="AA273" s="331"/>
      <c r="AB273" s="332"/>
      <c r="AC273" s="333"/>
      <c r="AD273" s="107"/>
      <c r="AE273" s="330"/>
      <c r="AF273" s="330"/>
      <c r="AG273" s="331"/>
      <c r="AH273" s="332"/>
      <c r="AI273" s="333"/>
      <c r="AJ273" s="107"/>
      <c r="AK273" s="330"/>
      <c r="AL273" s="330"/>
      <c r="AM273" s="331"/>
      <c r="AN273" s="332"/>
      <c r="AO273" s="333"/>
      <c r="AP273" s="107"/>
      <c r="AQ273" s="330"/>
      <c r="AR273" s="330"/>
      <c r="AS273" s="331"/>
      <c r="AT273" s="332"/>
      <c r="AU273" s="333"/>
      <c r="AV273" s="107"/>
      <c r="AW273" s="330"/>
      <c r="AX273" s="330"/>
      <c r="AY273" s="331"/>
      <c r="AZ273" s="332"/>
      <c r="BA273" s="333"/>
      <c r="BB273" s="107"/>
      <c r="BC273" s="330"/>
      <c r="BD273" s="330"/>
      <c r="BE273" s="331"/>
      <c r="BF273" s="332"/>
      <c r="BG273" s="333"/>
      <c r="BH273" s="107"/>
      <c r="BI273" s="330"/>
      <c r="BJ273" s="330"/>
      <c r="BK273" s="331"/>
      <c r="BL273" s="332"/>
      <c r="BM273" s="333"/>
      <c r="BN273" s="107"/>
      <c r="BO273" s="330"/>
      <c r="BP273" s="330"/>
      <c r="BQ273" s="331"/>
      <c r="BR273" s="332"/>
      <c r="BS273" s="333"/>
      <c r="BT273" s="107"/>
      <c r="BU273" s="330"/>
      <c r="BV273" s="330"/>
      <c r="BW273" s="331"/>
      <c r="BX273" s="332"/>
      <c r="BY273" s="333"/>
      <c r="BZ273" s="107"/>
      <c r="CA273" s="330"/>
      <c r="CB273" s="330"/>
      <c r="CC273" s="331"/>
      <c r="CD273" s="332"/>
      <c r="CE273" s="333"/>
      <c r="CF273" s="107"/>
      <c r="CG273" s="330"/>
      <c r="CH273" s="330"/>
      <c r="CI273" s="331"/>
      <c r="CJ273" s="332"/>
      <c r="CK273" s="333"/>
      <c r="CL273" s="107"/>
      <c r="CM273" s="330"/>
      <c r="CN273" s="330"/>
      <c r="CO273" s="331"/>
      <c r="CP273" s="332"/>
      <c r="CQ273" s="333"/>
      <c r="CR273" s="107"/>
      <c r="CS273" s="330"/>
      <c r="CT273" s="330"/>
      <c r="CU273" s="331"/>
      <c r="CV273" s="332"/>
      <c r="CW273" s="333"/>
      <c r="CX273" s="107"/>
      <c r="CY273" s="330"/>
      <c r="CZ273" s="330"/>
      <c r="DA273" s="331"/>
      <c r="DB273" s="332"/>
      <c r="DC273" s="333"/>
      <c r="DD273" s="107"/>
      <c r="DE273" s="330"/>
      <c r="DF273" s="330"/>
      <c r="DG273" s="331"/>
      <c r="DH273" s="332"/>
      <c r="DI273" s="333"/>
      <c r="DJ273" s="107"/>
      <c r="DK273" s="330"/>
      <c r="DL273" s="330"/>
      <c r="DM273" s="331"/>
      <c r="DN273" s="332"/>
      <c r="DO273" s="333"/>
      <c r="DP273" s="107"/>
      <c r="DQ273" s="330"/>
      <c r="DR273" s="330"/>
      <c r="DS273" s="331"/>
      <c r="DT273" s="332"/>
      <c r="DU273" s="333"/>
      <c r="DV273" s="107"/>
      <c r="DW273" s="330"/>
      <c r="DX273" s="330"/>
      <c r="DY273" s="331"/>
      <c r="DZ273" s="332"/>
      <c r="EA273" s="333"/>
      <c r="EB273" s="107"/>
      <c r="EC273" s="330"/>
      <c r="ED273" s="330"/>
      <c r="EE273" s="331"/>
      <c r="EF273" s="332"/>
      <c r="EG273" s="333"/>
      <c r="EH273" s="107"/>
      <c r="EI273" s="330"/>
      <c r="EJ273" s="330"/>
      <c r="EK273" s="331"/>
      <c r="EL273" s="332"/>
      <c r="EM273" s="333"/>
      <c r="EN273" s="107"/>
      <c r="EO273" s="330"/>
      <c r="EP273" s="330"/>
      <c r="EQ273" s="331"/>
      <c r="ER273" s="332"/>
      <c r="ES273" s="333"/>
      <c r="ET273" s="107"/>
      <c r="EU273" s="330"/>
      <c r="EV273" s="330"/>
      <c r="EW273" s="331"/>
      <c r="EX273" s="332"/>
      <c r="EY273" s="333"/>
      <c r="EZ273" s="107"/>
      <c r="FA273" s="330"/>
      <c r="FB273" s="330"/>
      <c r="FC273" s="331"/>
      <c r="FD273" s="332"/>
      <c r="FE273" s="333"/>
      <c r="FF273" s="107"/>
      <c r="FG273" s="330"/>
      <c r="FH273" s="330"/>
      <c r="FI273" s="331"/>
      <c r="FJ273" s="332"/>
      <c r="FK273" s="333"/>
      <c r="FL273" s="107"/>
      <c r="FM273" s="330"/>
      <c r="FN273" s="330"/>
      <c r="FO273" s="331"/>
      <c r="FP273" s="332"/>
      <c r="FQ273" s="333"/>
      <c r="FR273" s="107"/>
      <c r="FS273" s="330"/>
      <c r="FT273" s="330"/>
      <c r="FU273" s="331"/>
      <c r="FV273" s="332"/>
      <c r="FW273" s="333"/>
      <c r="FX273" s="107"/>
      <c r="FY273" s="330"/>
      <c r="FZ273" s="330"/>
      <c r="GA273" s="331"/>
      <c r="GB273" s="332"/>
      <c r="GC273" s="333"/>
      <c r="GD273" s="107"/>
      <c r="GE273" s="330"/>
      <c r="GF273" s="330"/>
      <c r="GG273" s="331"/>
      <c r="GH273" s="332"/>
      <c r="GI273" s="333"/>
      <c r="GJ273" s="107"/>
      <c r="GK273" s="330"/>
      <c r="GL273" s="330"/>
      <c r="GM273" s="331"/>
      <c r="GN273" s="332"/>
      <c r="GO273" s="333"/>
      <c r="GP273" s="107"/>
      <c r="GQ273" s="330"/>
      <c r="GR273" s="330"/>
      <c r="GS273" s="331"/>
      <c r="GT273" s="332"/>
      <c r="GU273" s="333"/>
      <c r="GV273" s="107"/>
      <c r="GW273" s="330"/>
      <c r="GX273" s="330"/>
      <c r="GY273" s="331"/>
      <c r="GZ273" s="332"/>
      <c r="HA273" s="333"/>
      <c r="HB273" s="107"/>
      <c r="HC273" s="330"/>
      <c r="HD273" s="330"/>
      <c r="HE273" s="331"/>
      <c r="HF273" s="332"/>
      <c r="HG273" s="333"/>
      <c r="HH273" s="107"/>
      <c r="HI273" s="330"/>
      <c r="HJ273" s="330"/>
      <c r="HK273" s="331"/>
      <c r="HL273" s="332"/>
      <c r="HM273" s="333"/>
      <c r="HN273" s="107"/>
      <c r="HO273" s="330"/>
      <c r="HP273" s="330"/>
      <c r="HQ273" s="331"/>
      <c r="HR273" s="332"/>
      <c r="HS273" s="333"/>
      <c r="HT273" s="107"/>
      <c r="HU273" s="330"/>
      <c r="HV273" s="330"/>
      <c r="HW273" s="331"/>
      <c r="HX273" s="332"/>
      <c r="HY273" s="333"/>
      <c r="HZ273" s="107"/>
    </row>
    <row r="274" spans="1:234" s="336" customFormat="1" ht="25.5">
      <c r="A274" s="114"/>
      <c r="B274" s="178" t="s">
        <v>597</v>
      </c>
      <c r="C274" s="328"/>
      <c r="D274" s="329"/>
      <c r="E274" s="404"/>
      <c r="F274" s="406"/>
      <c r="G274" s="330"/>
      <c r="H274" s="330"/>
      <c r="I274" s="331"/>
      <c r="J274" s="332"/>
      <c r="K274" s="333"/>
      <c r="L274" s="107"/>
      <c r="M274" s="330"/>
      <c r="N274" s="330"/>
      <c r="O274" s="331"/>
      <c r="P274" s="332"/>
      <c r="Q274" s="333"/>
      <c r="R274" s="107"/>
      <c r="S274" s="330"/>
      <c r="T274" s="330"/>
      <c r="U274" s="331"/>
      <c r="V274" s="332"/>
      <c r="W274" s="333"/>
      <c r="X274" s="107"/>
      <c r="Y274" s="330"/>
      <c r="Z274" s="330"/>
      <c r="AA274" s="331"/>
      <c r="AB274" s="332"/>
      <c r="AC274" s="333"/>
      <c r="AD274" s="107"/>
      <c r="AE274" s="330"/>
      <c r="AF274" s="330"/>
      <c r="AG274" s="331"/>
      <c r="AH274" s="332"/>
      <c r="AI274" s="333"/>
      <c r="AJ274" s="107"/>
      <c r="AK274" s="330"/>
      <c r="AL274" s="330"/>
      <c r="AM274" s="331"/>
      <c r="AN274" s="332"/>
      <c r="AO274" s="333"/>
      <c r="AP274" s="107"/>
      <c r="AQ274" s="330"/>
      <c r="AR274" s="330"/>
      <c r="AS274" s="331"/>
      <c r="AT274" s="332"/>
      <c r="AU274" s="333"/>
      <c r="AV274" s="107"/>
      <c r="AW274" s="330"/>
      <c r="AX274" s="330"/>
      <c r="AY274" s="331"/>
      <c r="AZ274" s="332"/>
      <c r="BA274" s="333"/>
      <c r="BB274" s="107"/>
      <c r="BC274" s="330"/>
      <c r="BD274" s="330"/>
      <c r="BE274" s="331"/>
      <c r="BF274" s="332"/>
      <c r="BG274" s="333"/>
      <c r="BH274" s="107"/>
      <c r="BI274" s="330"/>
      <c r="BJ274" s="330"/>
      <c r="BK274" s="331"/>
      <c r="BL274" s="332"/>
      <c r="BM274" s="333"/>
      <c r="BN274" s="107"/>
      <c r="BO274" s="330"/>
      <c r="BP274" s="330"/>
      <c r="BQ274" s="331"/>
      <c r="BR274" s="332"/>
      <c r="BS274" s="333"/>
      <c r="BT274" s="107"/>
      <c r="BU274" s="330"/>
      <c r="BV274" s="330"/>
      <c r="BW274" s="331"/>
      <c r="BX274" s="332"/>
      <c r="BY274" s="333"/>
      <c r="BZ274" s="107"/>
      <c r="CA274" s="330"/>
      <c r="CB274" s="330"/>
      <c r="CC274" s="331"/>
      <c r="CD274" s="332"/>
      <c r="CE274" s="333"/>
      <c r="CF274" s="107"/>
      <c r="CG274" s="330"/>
      <c r="CH274" s="330"/>
      <c r="CI274" s="331"/>
      <c r="CJ274" s="332"/>
      <c r="CK274" s="333"/>
      <c r="CL274" s="107"/>
      <c r="CM274" s="330"/>
      <c r="CN274" s="330"/>
      <c r="CO274" s="331"/>
      <c r="CP274" s="332"/>
      <c r="CQ274" s="333"/>
      <c r="CR274" s="107"/>
      <c r="CS274" s="330"/>
      <c r="CT274" s="330"/>
      <c r="CU274" s="331"/>
      <c r="CV274" s="332"/>
      <c r="CW274" s="333"/>
      <c r="CX274" s="107"/>
      <c r="CY274" s="330"/>
      <c r="CZ274" s="330"/>
      <c r="DA274" s="331"/>
      <c r="DB274" s="332"/>
      <c r="DC274" s="333"/>
      <c r="DD274" s="107"/>
      <c r="DE274" s="330"/>
      <c r="DF274" s="330"/>
      <c r="DG274" s="331"/>
      <c r="DH274" s="332"/>
      <c r="DI274" s="333"/>
      <c r="DJ274" s="107"/>
      <c r="DK274" s="330"/>
      <c r="DL274" s="330"/>
      <c r="DM274" s="331"/>
      <c r="DN274" s="332"/>
      <c r="DO274" s="333"/>
      <c r="DP274" s="107"/>
      <c r="DQ274" s="330"/>
      <c r="DR274" s="330"/>
      <c r="DS274" s="331"/>
      <c r="DT274" s="332"/>
      <c r="DU274" s="333"/>
      <c r="DV274" s="107"/>
      <c r="DW274" s="330"/>
      <c r="DX274" s="330"/>
      <c r="DY274" s="331"/>
      <c r="DZ274" s="332"/>
      <c r="EA274" s="333"/>
      <c r="EB274" s="107"/>
      <c r="EC274" s="330"/>
      <c r="ED274" s="330"/>
      <c r="EE274" s="331"/>
      <c r="EF274" s="332"/>
      <c r="EG274" s="333"/>
      <c r="EH274" s="107"/>
      <c r="EI274" s="330"/>
      <c r="EJ274" s="330"/>
      <c r="EK274" s="331"/>
      <c r="EL274" s="332"/>
      <c r="EM274" s="333"/>
      <c r="EN274" s="107"/>
      <c r="EO274" s="330"/>
      <c r="EP274" s="330"/>
      <c r="EQ274" s="331"/>
      <c r="ER274" s="332"/>
      <c r="ES274" s="333"/>
      <c r="ET274" s="107"/>
      <c r="EU274" s="330"/>
      <c r="EV274" s="330"/>
      <c r="EW274" s="331"/>
      <c r="EX274" s="332"/>
      <c r="EY274" s="333"/>
      <c r="EZ274" s="107"/>
      <c r="FA274" s="330"/>
      <c r="FB274" s="330"/>
      <c r="FC274" s="331"/>
      <c r="FD274" s="332"/>
      <c r="FE274" s="333"/>
      <c r="FF274" s="107"/>
      <c r="FG274" s="330"/>
      <c r="FH274" s="330"/>
      <c r="FI274" s="331"/>
      <c r="FJ274" s="332"/>
      <c r="FK274" s="333"/>
      <c r="FL274" s="107"/>
      <c r="FM274" s="330"/>
      <c r="FN274" s="330"/>
      <c r="FO274" s="331"/>
      <c r="FP274" s="332"/>
      <c r="FQ274" s="333"/>
      <c r="FR274" s="107"/>
      <c r="FS274" s="330"/>
      <c r="FT274" s="330"/>
      <c r="FU274" s="331"/>
      <c r="FV274" s="332"/>
      <c r="FW274" s="333"/>
      <c r="FX274" s="107"/>
      <c r="FY274" s="330"/>
      <c r="FZ274" s="330"/>
      <c r="GA274" s="331"/>
      <c r="GB274" s="332"/>
      <c r="GC274" s="333"/>
      <c r="GD274" s="107"/>
      <c r="GE274" s="330"/>
      <c r="GF274" s="330"/>
      <c r="GG274" s="331"/>
      <c r="GH274" s="332"/>
      <c r="GI274" s="333"/>
      <c r="GJ274" s="107"/>
      <c r="GK274" s="330"/>
      <c r="GL274" s="330"/>
      <c r="GM274" s="331"/>
      <c r="GN274" s="332"/>
      <c r="GO274" s="333"/>
      <c r="GP274" s="107"/>
      <c r="GQ274" s="330"/>
      <c r="GR274" s="330"/>
      <c r="GS274" s="331"/>
      <c r="GT274" s="332"/>
      <c r="GU274" s="333"/>
      <c r="GV274" s="107"/>
      <c r="GW274" s="330"/>
      <c r="GX274" s="330"/>
      <c r="GY274" s="331"/>
      <c r="GZ274" s="332"/>
      <c r="HA274" s="333"/>
      <c r="HB274" s="107"/>
      <c r="HC274" s="330"/>
      <c r="HD274" s="330"/>
      <c r="HE274" s="331"/>
      <c r="HF274" s="332"/>
      <c r="HG274" s="333"/>
      <c r="HH274" s="107"/>
      <c r="HI274" s="330"/>
      <c r="HJ274" s="330"/>
      <c r="HK274" s="331"/>
      <c r="HL274" s="332"/>
      <c r="HM274" s="333"/>
      <c r="HN274" s="107"/>
      <c r="HO274" s="330"/>
      <c r="HP274" s="330"/>
      <c r="HQ274" s="331"/>
      <c r="HR274" s="332"/>
      <c r="HS274" s="333"/>
      <c r="HT274" s="107"/>
      <c r="HU274" s="330"/>
      <c r="HV274" s="330"/>
      <c r="HW274" s="331"/>
      <c r="HX274" s="332"/>
      <c r="HY274" s="333"/>
      <c r="HZ274" s="107"/>
    </row>
    <row r="275" spans="1:234" s="336" customFormat="1" ht="15">
      <c r="A275" s="114"/>
      <c r="B275" s="178" t="s">
        <v>421</v>
      </c>
      <c r="C275" s="328"/>
      <c r="D275" s="329"/>
      <c r="E275" s="404"/>
      <c r="F275" s="406"/>
      <c r="G275" s="330"/>
      <c r="H275" s="330"/>
      <c r="I275" s="331"/>
      <c r="J275" s="332"/>
      <c r="K275" s="333"/>
      <c r="L275" s="107"/>
      <c r="M275" s="330"/>
      <c r="N275" s="330"/>
      <c r="O275" s="331"/>
      <c r="P275" s="332"/>
      <c r="Q275" s="333"/>
      <c r="R275" s="107"/>
      <c r="S275" s="330"/>
      <c r="T275" s="330"/>
      <c r="U275" s="331"/>
      <c r="V275" s="332"/>
      <c r="W275" s="333"/>
      <c r="X275" s="107"/>
      <c r="Y275" s="330"/>
      <c r="Z275" s="330"/>
      <c r="AA275" s="331"/>
      <c r="AB275" s="332"/>
      <c r="AC275" s="333"/>
      <c r="AD275" s="107"/>
      <c r="AE275" s="330"/>
      <c r="AF275" s="330"/>
      <c r="AG275" s="331"/>
      <c r="AH275" s="332"/>
      <c r="AI275" s="333"/>
      <c r="AJ275" s="107"/>
      <c r="AK275" s="330"/>
      <c r="AL275" s="330"/>
      <c r="AM275" s="331"/>
      <c r="AN275" s="332"/>
      <c r="AO275" s="333"/>
      <c r="AP275" s="107"/>
      <c r="AQ275" s="330"/>
      <c r="AR275" s="330"/>
      <c r="AS275" s="331"/>
      <c r="AT275" s="332"/>
      <c r="AU275" s="333"/>
      <c r="AV275" s="107"/>
      <c r="AW275" s="330"/>
      <c r="AX275" s="330"/>
      <c r="AY275" s="331"/>
      <c r="AZ275" s="332"/>
      <c r="BA275" s="333"/>
      <c r="BB275" s="107"/>
      <c r="BC275" s="330"/>
      <c r="BD275" s="330"/>
      <c r="BE275" s="331"/>
      <c r="BF275" s="332"/>
      <c r="BG275" s="333"/>
      <c r="BH275" s="107"/>
      <c r="BI275" s="330"/>
      <c r="BJ275" s="330"/>
      <c r="BK275" s="331"/>
      <c r="BL275" s="332"/>
      <c r="BM275" s="333"/>
      <c r="BN275" s="107"/>
      <c r="BO275" s="330"/>
      <c r="BP275" s="330"/>
      <c r="BQ275" s="331"/>
      <c r="BR275" s="332"/>
      <c r="BS275" s="333"/>
      <c r="BT275" s="107"/>
      <c r="BU275" s="330"/>
      <c r="BV275" s="330"/>
      <c r="BW275" s="331"/>
      <c r="BX275" s="332"/>
      <c r="BY275" s="333"/>
      <c r="BZ275" s="107"/>
      <c r="CA275" s="330"/>
      <c r="CB275" s="330"/>
      <c r="CC275" s="331"/>
      <c r="CD275" s="332"/>
      <c r="CE275" s="333"/>
      <c r="CF275" s="107"/>
      <c r="CG275" s="330"/>
      <c r="CH275" s="330"/>
      <c r="CI275" s="331"/>
      <c r="CJ275" s="332"/>
      <c r="CK275" s="333"/>
      <c r="CL275" s="107"/>
      <c r="CM275" s="330"/>
      <c r="CN275" s="330"/>
      <c r="CO275" s="331"/>
      <c r="CP275" s="332"/>
      <c r="CQ275" s="333"/>
      <c r="CR275" s="107"/>
      <c r="CS275" s="330"/>
      <c r="CT275" s="330"/>
      <c r="CU275" s="331"/>
      <c r="CV275" s="332"/>
      <c r="CW275" s="333"/>
      <c r="CX275" s="107"/>
      <c r="CY275" s="330"/>
      <c r="CZ275" s="330"/>
      <c r="DA275" s="331"/>
      <c r="DB275" s="332"/>
      <c r="DC275" s="333"/>
      <c r="DD275" s="107"/>
      <c r="DE275" s="330"/>
      <c r="DF275" s="330"/>
      <c r="DG275" s="331"/>
      <c r="DH275" s="332"/>
      <c r="DI275" s="333"/>
      <c r="DJ275" s="107"/>
      <c r="DK275" s="330"/>
      <c r="DL275" s="330"/>
      <c r="DM275" s="331"/>
      <c r="DN275" s="332"/>
      <c r="DO275" s="333"/>
      <c r="DP275" s="107"/>
      <c r="DQ275" s="330"/>
      <c r="DR275" s="330"/>
      <c r="DS275" s="331"/>
      <c r="DT275" s="332"/>
      <c r="DU275" s="333"/>
      <c r="DV275" s="107"/>
      <c r="DW275" s="330"/>
      <c r="DX275" s="330"/>
      <c r="DY275" s="331"/>
      <c r="DZ275" s="332"/>
      <c r="EA275" s="333"/>
      <c r="EB275" s="107"/>
      <c r="EC275" s="330"/>
      <c r="ED275" s="330"/>
      <c r="EE275" s="331"/>
      <c r="EF275" s="332"/>
      <c r="EG275" s="333"/>
      <c r="EH275" s="107"/>
      <c r="EI275" s="330"/>
      <c r="EJ275" s="330"/>
      <c r="EK275" s="331"/>
      <c r="EL275" s="332"/>
      <c r="EM275" s="333"/>
      <c r="EN275" s="107"/>
      <c r="EO275" s="330"/>
      <c r="EP275" s="330"/>
      <c r="EQ275" s="331"/>
      <c r="ER275" s="332"/>
      <c r="ES275" s="333"/>
      <c r="ET275" s="107"/>
      <c r="EU275" s="330"/>
      <c r="EV275" s="330"/>
      <c r="EW275" s="331"/>
      <c r="EX275" s="332"/>
      <c r="EY275" s="333"/>
      <c r="EZ275" s="107"/>
      <c r="FA275" s="330"/>
      <c r="FB275" s="330"/>
      <c r="FC275" s="331"/>
      <c r="FD275" s="332"/>
      <c r="FE275" s="333"/>
      <c r="FF275" s="107"/>
      <c r="FG275" s="330"/>
      <c r="FH275" s="330"/>
      <c r="FI275" s="331"/>
      <c r="FJ275" s="332"/>
      <c r="FK275" s="333"/>
      <c r="FL275" s="107"/>
      <c r="FM275" s="330"/>
      <c r="FN275" s="330"/>
      <c r="FO275" s="331"/>
      <c r="FP275" s="332"/>
      <c r="FQ275" s="333"/>
      <c r="FR275" s="107"/>
      <c r="FS275" s="330"/>
      <c r="FT275" s="330"/>
      <c r="FU275" s="331"/>
      <c r="FV275" s="332"/>
      <c r="FW275" s="333"/>
      <c r="FX275" s="107"/>
      <c r="FY275" s="330"/>
      <c r="FZ275" s="330"/>
      <c r="GA275" s="331"/>
      <c r="GB275" s="332"/>
      <c r="GC275" s="333"/>
      <c r="GD275" s="107"/>
      <c r="GE275" s="330"/>
      <c r="GF275" s="330"/>
      <c r="GG275" s="331"/>
      <c r="GH275" s="332"/>
      <c r="GI275" s="333"/>
      <c r="GJ275" s="107"/>
      <c r="GK275" s="330"/>
      <c r="GL275" s="330"/>
      <c r="GM275" s="331"/>
      <c r="GN275" s="332"/>
      <c r="GO275" s="333"/>
      <c r="GP275" s="107"/>
      <c r="GQ275" s="330"/>
      <c r="GR275" s="330"/>
      <c r="GS275" s="331"/>
      <c r="GT275" s="332"/>
      <c r="GU275" s="333"/>
      <c r="GV275" s="107"/>
      <c r="GW275" s="330"/>
      <c r="GX275" s="330"/>
      <c r="GY275" s="331"/>
      <c r="GZ275" s="332"/>
      <c r="HA275" s="333"/>
      <c r="HB275" s="107"/>
      <c r="HC275" s="330"/>
      <c r="HD275" s="330"/>
      <c r="HE275" s="331"/>
      <c r="HF275" s="332"/>
      <c r="HG275" s="333"/>
      <c r="HH275" s="107"/>
      <c r="HI275" s="330"/>
      <c r="HJ275" s="330"/>
      <c r="HK275" s="331"/>
      <c r="HL275" s="332"/>
      <c r="HM275" s="333"/>
      <c r="HN275" s="107"/>
      <c r="HO275" s="330"/>
      <c r="HP275" s="330"/>
      <c r="HQ275" s="331"/>
      <c r="HR275" s="332"/>
      <c r="HS275" s="333"/>
      <c r="HT275" s="107"/>
      <c r="HU275" s="330"/>
      <c r="HV275" s="330"/>
      <c r="HW275" s="331"/>
      <c r="HX275" s="332"/>
      <c r="HY275" s="333"/>
      <c r="HZ275" s="107"/>
    </row>
    <row r="276" spans="1:234" s="336" customFormat="1" ht="15">
      <c r="A276" s="114"/>
      <c r="B276" s="178" t="s">
        <v>425</v>
      </c>
      <c r="C276" s="328"/>
      <c r="D276" s="329"/>
      <c r="E276" s="404"/>
      <c r="F276" s="406"/>
      <c r="G276" s="330"/>
      <c r="H276" s="330"/>
      <c r="I276" s="331"/>
      <c r="J276" s="332"/>
      <c r="K276" s="333"/>
      <c r="L276" s="107"/>
      <c r="M276" s="330"/>
      <c r="N276" s="330"/>
      <c r="O276" s="331"/>
      <c r="P276" s="332"/>
      <c r="Q276" s="333"/>
      <c r="R276" s="107"/>
      <c r="S276" s="330"/>
      <c r="T276" s="330"/>
      <c r="U276" s="331"/>
      <c r="V276" s="332"/>
      <c r="W276" s="333"/>
      <c r="X276" s="107"/>
      <c r="Y276" s="330"/>
      <c r="Z276" s="330"/>
      <c r="AA276" s="331"/>
      <c r="AB276" s="332"/>
      <c r="AC276" s="333"/>
      <c r="AD276" s="107"/>
      <c r="AE276" s="330"/>
      <c r="AF276" s="330"/>
      <c r="AG276" s="331"/>
      <c r="AH276" s="332"/>
      <c r="AI276" s="333"/>
      <c r="AJ276" s="107"/>
      <c r="AK276" s="330"/>
      <c r="AL276" s="330"/>
      <c r="AM276" s="331"/>
      <c r="AN276" s="332"/>
      <c r="AO276" s="333"/>
      <c r="AP276" s="107"/>
      <c r="AQ276" s="330"/>
      <c r="AR276" s="330"/>
      <c r="AS276" s="331"/>
      <c r="AT276" s="332"/>
      <c r="AU276" s="333"/>
      <c r="AV276" s="107"/>
      <c r="AW276" s="330"/>
      <c r="AX276" s="330"/>
      <c r="AY276" s="331"/>
      <c r="AZ276" s="332"/>
      <c r="BA276" s="333"/>
      <c r="BB276" s="107"/>
      <c r="BC276" s="330"/>
      <c r="BD276" s="330"/>
      <c r="BE276" s="331"/>
      <c r="BF276" s="332"/>
      <c r="BG276" s="333"/>
      <c r="BH276" s="107"/>
      <c r="BI276" s="330"/>
      <c r="BJ276" s="330"/>
      <c r="BK276" s="331"/>
      <c r="BL276" s="332"/>
      <c r="BM276" s="333"/>
      <c r="BN276" s="107"/>
      <c r="BO276" s="330"/>
      <c r="BP276" s="330"/>
      <c r="BQ276" s="331"/>
      <c r="BR276" s="332"/>
      <c r="BS276" s="333"/>
      <c r="BT276" s="107"/>
      <c r="BU276" s="330"/>
      <c r="BV276" s="330"/>
      <c r="BW276" s="331"/>
      <c r="BX276" s="332"/>
      <c r="BY276" s="333"/>
      <c r="BZ276" s="107"/>
      <c r="CA276" s="330"/>
      <c r="CB276" s="330"/>
      <c r="CC276" s="331"/>
      <c r="CD276" s="332"/>
      <c r="CE276" s="333"/>
      <c r="CF276" s="107"/>
      <c r="CG276" s="330"/>
      <c r="CH276" s="330"/>
      <c r="CI276" s="331"/>
      <c r="CJ276" s="332"/>
      <c r="CK276" s="333"/>
      <c r="CL276" s="107"/>
      <c r="CM276" s="330"/>
      <c r="CN276" s="330"/>
      <c r="CO276" s="331"/>
      <c r="CP276" s="332"/>
      <c r="CQ276" s="333"/>
      <c r="CR276" s="107"/>
      <c r="CS276" s="330"/>
      <c r="CT276" s="330"/>
      <c r="CU276" s="331"/>
      <c r="CV276" s="332"/>
      <c r="CW276" s="333"/>
      <c r="CX276" s="107"/>
      <c r="CY276" s="330"/>
      <c r="CZ276" s="330"/>
      <c r="DA276" s="331"/>
      <c r="DB276" s="332"/>
      <c r="DC276" s="333"/>
      <c r="DD276" s="107"/>
      <c r="DE276" s="330"/>
      <c r="DF276" s="330"/>
      <c r="DG276" s="331"/>
      <c r="DH276" s="332"/>
      <c r="DI276" s="333"/>
      <c r="DJ276" s="107"/>
      <c r="DK276" s="330"/>
      <c r="DL276" s="330"/>
      <c r="DM276" s="331"/>
      <c r="DN276" s="332"/>
      <c r="DO276" s="333"/>
      <c r="DP276" s="107"/>
      <c r="DQ276" s="330"/>
      <c r="DR276" s="330"/>
      <c r="DS276" s="331"/>
      <c r="DT276" s="332"/>
      <c r="DU276" s="333"/>
      <c r="DV276" s="107"/>
      <c r="DW276" s="330"/>
      <c r="DX276" s="330"/>
      <c r="DY276" s="331"/>
      <c r="DZ276" s="332"/>
      <c r="EA276" s="333"/>
      <c r="EB276" s="107"/>
      <c r="EC276" s="330"/>
      <c r="ED276" s="330"/>
      <c r="EE276" s="331"/>
      <c r="EF276" s="332"/>
      <c r="EG276" s="333"/>
      <c r="EH276" s="107"/>
      <c r="EI276" s="330"/>
      <c r="EJ276" s="330"/>
      <c r="EK276" s="331"/>
      <c r="EL276" s="332"/>
      <c r="EM276" s="333"/>
      <c r="EN276" s="107"/>
      <c r="EO276" s="330"/>
      <c r="EP276" s="330"/>
      <c r="EQ276" s="331"/>
      <c r="ER276" s="332"/>
      <c r="ES276" s="333"/>
      <c r="ET276" s="107"/>
      <c r="EU276" s="330"/>
      <c r="EV276" s="330"/>
      <c r="EW276" s="331"/>
      <c r="EX276" s="332"/>
      <c r="EY276" s="333"/>
      <c r="EZ276" s="107"/>
      <c r="FA276" s="330"/>
      <c r="FB276" s="330"/>
      <c r="FC276" s="331"/>
      <c r="FD276" s="332"/>
      <c r="FE276" s="333"/>
      <c r="FF276" s="107"/>
      <c r="FG276" s="330"/>
      <c r="FH276" s="330"/>
      <c r="FI276" s="331"/>
      <c r="FJ276" s="332"/>
      <c r="FK276" s="333"/>
      <c r="FL276" s="107"/>
      <c r="FM276" s="330"/>
      <c r="FN276" s="330"/>
      <c r="FO276" s="331"/>
      <c r="FP276" s="332"/>
      <c r="FQ276" s="333"/>
      <c r="FR276" s="107"/>
      <c r="FS276" s="330"/>
      <c r="FT276" s="330"/>
      <c r="FU276" s="331"/>
      <c r="FV276" s="332"/>
      <c r="FW276" s="333"/>
      <c r="FX276" s="107"/>
      <c r="FY276" s="330"/>
      <c r="FZ276" s="330"/>
      <c r="GA276" s="331"/>
      <c r="GB276" s="332"/>
      <c r="GC276" s="333"/>
      <c r="GD276" s="107"/>
      <c r="GE276" s="330"/>
      <c r="GF276" s="330"/>
      <c r="GG276" s="331"/>
      <c r="GH276" s="332"/>
      <c r="GI276" s="333"/>
      <c r="GJ276" s="107"/>
      <c r="GK276" s="330"/>
      <c r="GL276" s="330"/>
      <c r="GM276" s="331"/>
      <c r="GN276" s="332"/>
      <c r="GO276" s="333"/>
      <c r="GP276" s="107"/>
      <c r="GQ276" s="330"/>
      <c r="GR276" s="330"/>
      <c r="GS276" s="331"/>
      <c r="GT276" s="332"/>
      <c r="GU276" s="333"/>
      <c r="GV276" s="107"/>
      <c r="GW276" s="330"/>
      <c r="GX276" s="330"/>
      <c r="GY276" s="331"/>
      <c r="GZ276" s="332"/>
      <c r="HA276" s="333"/>
      <c r="HB276" s="107"/>
      <c r="HC276" s="330"/>
      <c r="HD276" s="330"/>
      <c r="HE276" s="331"/>
      <c r="HF276" s="332"/>
      <c r="HG276" s="333"/>
      <c r="HH276" s="107"/>
      <c r="HI276" s="330"/>
      <c r="HJ276" s="330"/>
      <c r="HK276" s="331"/>
      <c r="HL276" s="332"/>
      <c r="HM276" s="333"/>
      <c r="HN276" s="107"/>
      <c r="HO276" s="330"/>
      <c r="HP276" s="330"/>
      <c r="HQ276" s="331"/>
      <c r="HR276" s="332"/>
      <c r="HS276" s="333"/>
      <c r="HT276" s="107"/>
      <c r="HU276" s="330"/>
      <c r="HV276" s="330"/>
      <c r="HW276" s="331"/>
      <c r="HX276" s="332"/>
      <c r="HY276" s="333"/>
      <c r="HZ276" s="107"/>
    </row>
    <row r="277" spans="1:234" s="336" customFormat="1" ht="15">
      <c r="A277" s="114"/>
      <c r="B277" s="178" t="s">
        <v>422</v>
      </c>
      <c r="C277" s="328"/>
      <c r="D277" s="329"/>
      <c r="E277" s="404"/>
      <c r="F277" s="406"/>
      <c r="G277" s="330"/>
      <c r="H277" s="330"/>
      <c r="I277" s="331"/>
      <c r="J277" s="332"/>
      <c r="K277" s="333"/>
      <c r="L277" s="107"/>
      <c r="M277" s="330"/>
      <c r="N277" s="330"/>
      <c r="O277" s="331"/>
      <c r="P277" s="332"/>
      <c r="Q277" s="333"/>
      <c r="R277" s="107"/>
      <c r="S277" s="330"/>
      <c r="T277" s="330"/>
      <c r="U277" s="331"/>
      <c r="V277" s="332"/>
      <c r="W277" s="333"/>
      <c r="X277" s="107"/>
      <c r="Y277" s="330"/>
      <c r="Z277" s="330"/>
      <c r="AA277" s="331"/>
      <c r="AB277" s="332"/>
      <c r="AC277" s="333"/>
      <c r="AD277" s="107"/>
      <c r="AE277" s="330"/>
      <c r="AF277" s="330"/>
      <c r="AG277" s="331"/>
      <c r="AH277" s="332"/>
      <c r="AI277" s="333"/>
      <c r="AJ277" s="107"/>
      <c r="AK277" s="330"/>
      <c r="AL277" s="330"/>
      <c r="AM277" s="331"/>
      <c r="AN277" s="332"/>
      <c r="AO277" s="333"/>
      <c r="AP277" s="107"/>
      <c r="AQ277" s="330"/>
      <c r="AR277" s="330"/>
      <c r="AS277" s="331"/>
      <c r="AT277" s="332"/>
      <c r="AU277" s="333"/>
      <c r="AV277" s="107"/>
      <c r="AW277" s="330"/>
      <c r="AX277" s="330"/>
      <c r="AY277" s="331"/>
      <c r="AZ277" s="332"/>
      <c r="BA277" s="333"/>
      <c r="BB277" s="107"/>
      <c r="BC277" s="330"/>
      <c r="BD277" s="330"/>
      <c r="BE277" s="331"/>
      <c r="BF277" s="332"/>
      <c r="BG277" s="333"/>
      <c r="BH277" s="107"/>
      <c r="BI277" s="330"/>
      <c r="BJ277" s="330"/>
      <c r="BK277" s="331"/>
      <c r="BL277" s="332"/>
      <c r="BM277" s="333"/>
      <c r="BN277" s="107"/>
      <c r="BO277" s="330"/>
      <c r="BP277" s="330"/>
      <c r="BQ277" s="331"/>
      <c r="BR277" s="332"/>
      <c r="BS277" s="333"/>
      <c r="BT277" s="107"/>
      <c r="BU277" s="330"/>
      <c r="BV277" s="330"/>
      <c r="BW277" s="331"/>
      <c r="BX277" s="332"/>
      <c r="BY277" s="333"/>
      <c r="BZ277" s="107"/>
      <c r="CA277" s="330"/>
      <c r="CB277" s="330"/>
      <c r="CC277" s="331"/>
      <c r="CD277" s="332"/>
      <c r="CE277" s="333"/>
      <c r="CF277" s="107"/>
      <c r="CG277" s="330"/>
      <c r="CH277" s="330"/>
      <c r="CI277" s="331"/>
      <c r="CJ277" s="332"/>
      <c r="CK277" s="333"/>
      <c r="CL277" s="107"/>
      <c r="CM277" s="330"/>
      <c r="CN277" s="330"/>
      <c r="CO277" s="331"/>
      <c r="CP277" s="332"/>
      <c r="CQ277" s="333"/>
      <c r="CR277" s="107"/>
      <c r="CS277" s="330"/>
      <c r="CT277" s="330"/>
      <c r="CU277" s="331"/>
      <c r="CV277" s="332"/>
      <c r="CW277" s="333"/>
      <c r="CX277" s="107"/>
      <c r="CY277" s="330"/>
      <c r="CZ277" s="330"/>
      <c r="DA277" s="331"/>
      <c r="DB277" s="332"/>
      <c r="DC277" s="333"/>
      <c r="DD277" s="107"/>
      <c r="DE277" s="330"/>
      <c r="DF277" s="330"/>
      <c r="DG277" s="331"/>
      <c r="DH277" s="332"/>
      <c r="DI277" s="333"/>
      <c r="DJ277" s="107"/>
      <c r="DK277" s="330"/>
      <c r="DL277" s="330"/>
      <c r="DM277" s="331"/>
      <c r="DN277" s="332"/>
      <c r="DO277" s="333"/>
      <c r="DP277" s="107"/>
      <c r="DQ277" s="330"/>
      <c r="DR277" s="330"/>
      <c r="DS277" s="331"/>
      <c r="DT277" s="332"/>
      <c r="DU277" s="333"/>
      <c r="DV277" s="107"/>
      <c r="DW277" s="330"/>
      <c r="DX277" s="330"/>
      <c r="DY277" s="331"/>
      <c r="DZ277" s="332"/>
      <c r="EA277" s="333"/>
      <c r="EB277" s="107"/>
      <c r="EC277" s="330"/>
      <c r="ED277" s="330"/>
      <c r="EE277" s="331"/>
      <c r="EF277" s="332"/>
      <c r="EG277" s="333"/>
      <c r="EH277" s="107"/>
      <c r="EI277" s="330"/>
      <c r="EJ277" s="330"/>
      <c r="EK277" s="331"/>
      <c r="EL277" s="332"/>
      <c r="EM277" s="333"/>
      <c r="EN277" s="107"/>
      <c r="EO277" s="330"/>
      <c r="EP277" s="330"/>
      <c r="EQ277" s="331"/>
      <c r="ER277" s="332"/>
      <c r="ES277" s="333"/>
      <c r="ET277" s="107"/>
      <c r="EU277" s="330"/>
      <c r="EV277" s="330"/>
      <c r="EW277" s="331"/>
      <c r="EX277" s="332"/>
      <c r="EY277" s="333"/>
      <c r="EZ277" s="107"/>
      <c r="FA277" s="330"/>
      <c r="FB277" s="330"/>
      <c r="FC277" s="331"/>
      <c r="FD277" s="332"/>
      <c r="FE277" s="333"/>
      <c r="FF277" s="107"/>
      <c r="FG277" s="330"/>
      <c r="FH277" s="330"/>
      <c r="FI277" s="331"/>
      <c r="FJ277" s="332"/>
      <c r="FK277" s="333"/>
      <c r="FL277" s="107"/>
      <c r="FM277" s="330"/>
      <c r="FN277" s="330"/>
      <c r="FO277" s="331"/>
      <c r="FP277" s="332"/>
      <c r="FQ277" s="333"/>
      <c r="FR277" s="107"/>
      <c r="FS277" s="330"/>
      <c r="FT277" s="330"/>
      <c r="FU277" s="331"/>
      <c r="FV277" s="332"/>
      <c r="FW277" s="333"/>
      <c r="FX277" s="107"/>
      <c r="FY277" s="330"/>
      <c r="FZ277" s="330"/>
      <c r="GA277" s="331"/>
      <c r="GB277" s="332"/>
      <c r="GC277" s="333"/>
      <c r="GD277" s="107"/>
      <c r="GE277" s="330"/>
      <c r="GF277" s="330"/>
      <c r="GG277" s="331"/>
      <c r="GH277" s="332"/>
      <c r="GI277" s="333"/>
      <c r="GJ277" s="107"/>
      <c r="GK277" s="330"/>
      <c r="GL277" s="330"/>
      <c r="GM277" s="331"/>
      <c r="GN277" s="332"/>
      <c r="GO277" s="333"/>
      <c r="GP277" s="107"/>
      <c r="GQ277" s="330"/>
      <c r="GR277" s="330"/>
      <c r="GS277" s="331"/>
      <c r="GT277" s="332"/>
      <c r="GU277" s="333"/>
      <c r="GV277" s="107"/>
      <c r="GW277" s="330"/>
      <c r="GX277" s="330"/>
      <c r="GY277" s="331"/>
      <c r="GZ277" s="332"/>
      <c r="HA277" s="333"/>
      <c r="HB277" s="107"/>
      <c r="HC277" s="330"/>
      <c r="HD277" s="330"/>
      <c r="HE277" s="331"/>
      <c r="HF277" s="332"/>
      <c r="HG277" s="333"/>
      <c r="HH277" s="107"/>
      <c r="HI277" s="330"/>
      <c r="HJ277" s="330"/>
      <c r="HK277" s="331"/>
      <c r="HL277" s="332"/>
      <c r="HM277" s="333"/>
      <c r="HN277" s="107"/>
      <c r="HO277" s="330"/>
      <c r="HP277" s="330"/>
      <c r="HQ277" s="331"/>
      <c r="HR277" s="332"/>
      <c r="HS277" s="333"/>
      <c r="HT277" s="107"/>
      <c r="HU277" s="330"/>
      <c r="HV277" s="330"/>
      <c r="HW277" s="331"/>
      <c r="HX277" s="332"/>
      <c r="HY277" s="333"/>
      <c r="HZ277" s="107"/>
    </row>
    <row r="278" spans="1:234" s="336" customFormat="1" ht="15">
      <c r="A278" s="114"/>
      <c r="B278" s="178" t="s">
        <v>426</v>
      </c>
      <c r="C278" s="328"/>
      <c r="D278" s="329"/>
      <c r="E278" s="404"/>
      <c r="F278" s="406"/>
      <c r="G278" s="330"/>
      <c r="H278" s="330"/>
      <c r="I278" s="331"/>
      <c r="J278" s="332"/>
      <c r="K278" s="333"/>
      <c r="L278" s="107"/>
      <c r="M278" s="330"/>
      <c r="N278" s="330"/>
      <c r="O278" s="331"/>
      <c r="P278" s="332"/>
      <c r="Q278" s="333"/>
      <c r="R278" s="107"/>
      <c r="S278" s="330"/>
      <c r="T278" s="330"/>
      <c r="U278" s="331"/>
      <c r="V278" s="332"/>
      <c r="W278" s="333"/>
      <c r="X278" s="107"/>
      <c r="Y278" s="330"/>
      <c r="Z278" s="330"/>
      <c r="AA278" s="331"/>
      <c r="AB278" s="332"/>
      <c r="AC278" s="333"/>
      <c r="AD278" s="107"/>
      <c r="AE278" s="330"/>
      <c r="AF278" s="330"/>
      <c r="AG278" s="331"/>
      <c r="AH278" s="332"/>
      <c r="AI278" s="333"/>
      <c r="AJ278" s="107"/>
      <c r="AK278" s="330"/>
      <c r="AL278" s="330"/>
      <c r="AM278" s="331"/>
      <c r="AN278" s="332"/>
      <c r="AO278" s="333"/>
      <c r="AP278" s="107"/>
      <c r="AQ278" s="330"/>
      <c r="AR278" s="330"/>
      <c r="AS278" s="331"/>
      <c r="AT278" s="332"/>
      <c r="AU278" s="333"/>
      <c r="AV278" s="107"/>
      <c r="AW278" s="330"/>
      <c r="AX278" s="330"/>
      <c r="AY278" s="331"/>
      <c r="AZ278" s="332"/>
      <c r="BA278" s="333"/>
      <c r="BB278" s="107"/>
      <c r="BC278" s="330"/>
      <c r="BD278" s="330"/>
      <c r="BE278" s="331"/>
      <c r="BF278" s="332"/>
      <c r="BG278" s="333"/>
      <c r="BH278" s="107"/>
      <c r="BI278" s="330"/>
      <c r="BJ278" s="330"/>
      <c r="BK278" s="331"/>
      <c r="BL278" s="332"/>
      <c r="BM278" s="333"/>
      <c r="BN278" s="107"/>
      <c r="BO278" s="330"/>
      <c r="BP278" s="330"/>
      <c r="BQ278" s="331"/>
      <c r="BR278" s="332"/>
      <c r="BS278" s="333"/>
      <c r="BT278" s="107"/>
      <c r="BU278" s="330"/>
      <c r="BV278" s="330"/>
      <c r="BW278" s="331"/>
      <c r="BX278" s="332"/>
      <c r="BY278" s="333"/>
      <c r="BZ278" s="107"/>
      <c r="CA278" s="330"/>
      <c r="CB278" s="330"/>
      <c r="CC278" s="331"/>
      <c r="CD278" s="332"/>
      <c r="CE278" s="333"/>
      <c r="CF278" s="107"/>
      <c r="CG278" s="330"/>
      <c r="CH278" s="330"/>
      <c r="CI278" s="331"/>
      <c r="CJ278" s="332"/>
      <c r="CK278" s="333"/>
      <c r="CL278" s="107"/>
      <c r="CM278" s="330"/>
      <c r="CN278" s="330"/>
      <c r="CO278" s="331"/>
      <c r="CP278" s="332"/>
      <c r="CQ278" s="333"/>
      <c r="CR278" s="107"/>
      <c r="CS278" s="330"/>
      <c r="CT278" s="330"/>
      <c r="CU278" s="331"/>
      <c r="CV278" s="332"/>
      <c r="CW278" s="333"/>
      <c r="CX278" s="107"/>
      <c r="CY278" s="330"/>
      <c r="CZ278" s="330"/>
      <c r="DA278" s="331"/>
      <c r="DB278" s="332"/>
      <c r="DC278" s="333"/>
      <c r="DD278" s="107"/>
      <c r="DE278" s="330"/>
      <c r="DF278" s="330"/>
      <c r="DG278" s="331"/>
      <c r="DH278" s="332"/>
      <c r="DI278" s="333"/>
      <c r="DJ278" s="107"/>
      <c r="DK278" s="330"/>
      <c r="DL278" s="330"/>
      <c r="DM278" s="331"/>
      <c r="DN278" s="332"/>
      <c r="DO278" s="333"/>
      <c r="DP278" s="107"/>
      <c r="DQ278" s="330"/>
      <c r="DR278" s="330"/>
      <c r="DS278" s="331"/>
      <c r="DT278" s="332"/>
      <c r="DU278" s="333"/>
      <c r="DV278" s="107"/>
      <c r="DW278" s="330"/>
      <c r="DX278" s="330"/>
      <c r="DY278" s="331"/>
      <c r="DZ278" s="332"/>
      <c r="EA278" s="333"/>
      <c r="EB278" s="107"/>
      <c r="EC278" s="330"/>
      <c r="ED278" s="330"/>
      <c r="EE278" s="331"/>
      <c r="EF278" s="332"/>
      <c r="EG278" s="333"/>
      <c r="EH278" s="107"/>
      <c r="EI278" s="330"/>
      <c r="EJ278" s="330"/>
      <c r="EK278" s="331"/>
      <c r="EL278" s="332"/>
      <c r="EM278" s="333"/>
      <c r="EN278" s="107"/>
      <c r="EO278" s="330"/>
      <c r="EP278" s="330"/>
      <c r="EQ278" s="331"/>
      <c r="ER278" s="332"/>
      <c r="ES278" s="333"/>
      <c r="ET278" s="107"/>
      <c r="EU278" s="330"/>
      <c r="EV278" s="330"/>
      <c r="EW278" s="331"/>
      <c r="EX278" s="332"/>
      <c r="EY278" s="333"/>
      <c r="EZ278" s="107"/>
      <c r="FA278" s="330"/>
      <c r="FB278" s="330"/>
      <c r="FC278" s="331"/>
      <c r="FD278" s="332"/>
      <c r="FE278" s="333"/>
      <c r="FF278" s="107"/>
      <c r="FG278" s="330"/>
      <c r="FH278" s="330"/>
      <c r="FI278" s="331"/>
      <c r="FJ278" s="332"/>
      <c r="FK278" s="333"/>
      <c r="FL278" s="107"/>
      <c r="FM278" s="330"/>
      <c r="FN278" s="330"/>
      <c r="FO278" s="331"/>
      <c r="FP278" s="332"/>
      <c r="FQ278" s="333"/>
      <c r="FR278" s="107"/>
      <c r="FS278" s="330"/>
      <c r="FT278" s="330"/>
      <c r="FU278" s="331"/>
      <c r="FV278" s="332"/>
      <c r="FW278" s="333"/>
      <c r="FX278" s="107"/>
      <c r="FY278" s="330"/>
      <c r="FZ278" s="330"/>
      <c r="GA278" s="331"/>
      <c r="GB278" s="332"/>
      <c r="GC278" s="333"/>
      <c r="GD278" s="107"/>
      <c r="GE278" s="330"/>
      <c r="GF278" s="330"/>
      <c r="GG278" s="331"/>
      <c r="GH278" s="332"/>
      <c r="GI278" s="333"/>
      <c r="GJ278" s="107"/>
      <c r="GK278" s="330"/>
      <c r="GL278" s="330"/>
      <c r="GM278" s="331"/>
      <c r="GN278" s="332"/>
      <c r="GO278" s="333"/>
      <c r="GP278" s="107"/>
      <c r="GQ278" s="330"/>
      <c r="GR278" s="330"/>
      <c r="GS278" s="331"/>
      <c r="GT278" s="332"/>
      <c r="GU278" s="333"/>
      <c r="GV278" s="107"/>
      <c r="GW278" s="330"/>
      <c r="GX278" s="330"/>
      <c r="GY278" s="331"/>
      <c r="GZ278" s="332"/>
      <c r="HA278" s="333"/>
      <c r="HB278" s="107"/>
      <c r="HC278" s="330"/>
      <c r="HD278" s="330"/>
      <c r="HE278" s="331"/>
      <c r="HF278" s="332"/>
      <c r="HG278" s="333"/>
      <c r="HH278" s="107"/>
      <c r="HI278" s="330"/>
      <c r="HJ278" s="330"/>
      <c r="HK278" s="331"/>
      <c r="HL278" s="332"/>
      <c r="HM278" s="333"/>
      <c r="HN278" s="107"/>
      <c r="HO278" s="330"/>
      <c r="HP278" s="330"/>
      <c r="HQ278" s="331"/>
      <c r="HR278" s="332"/>
      <c r="HS278" s="333"/>
      <c r="HT278" s="107"/>
      <c r="HU278" s="330"/>
      <c r="HV278" s="330"/>
      <c r="HW278" s="331"/>
      <c r="HX278" s="332"/>
      <c r="HY278" s="333"/>
      <c r="HZ278" s="107"/>
    </row>
    <row r="279" spans="1:234" s="336" customFormat="1" ht="15">
      <c r="A279" s="114"/>
      <c r="B279" s="178" t="s">
        <v>427</v>
      </c>
      <c r="C279" s="328"/>
      <c r="D279" s="329"/>
      <c r="E279" s="404"/>
      <c r="F279" s="406"/>
      <c r="G279" s="330"/>
      <c r="H279" s="330"/>
      <c r="I279" s="331"/>
      <c r="J279" s="332"/>
      <c r="K279" s="333"/>
      <c r="L279" s="107"/>
      <c r="M279" s="330"/>
      <c r="N279" s="330"/>
      <c r="O279" s="331"/>
      <c r="P279" s="332"/>
      <c r="Q279" s="333"/>
      <c r="R279" s="107"/>
      <c r="S279" s="330"/>
      <c r="T279" s="330"/>
      <c r="U279" s="331"/>
      <c r="V279" s="332"/>
      <c r="W279" s="333"/>
      <c r="X279" s="107"/>
      <c r="Y279" s="330"/>
      <c r="Z279" s="330"/>
      <c r="AA279" s="331"/>
      <c r="AB279" s="332"/>
      <c r="AC279" s="333"/>
      <c r="AD279" s="107"/>
      <c r="AE279" s="330"/>
      <c r="AF279" s="330"/>
      <c r="AG279" s="331"/>
      <c r="AH279" s="332"/>
      <c r="AI279" s="333"/>
      <c r="AJ279" s="107"/>
      <c r="AK279" s="330"/>
      <c r="AL279" s="330"/>
      <c r="AM279" s="331"/>
      <c r="AN279" s="332"/>
      <c r="AO279" s="333"/>
      <c r="AP279" s="107"/>
      <c r="AQ279" s="330"/>
      <c r="AR279" s="330"/>
      <c r="AS279" s="331"/>
      <c r="AT279" s="332"/>
      <c r="AU279" s="333"/>
      <c r="AV279" s="107"/>
      <c r="AW279" s="330"/>
      <c r="AX279" s="330"/>
      <c r="AY279" s="331"/>
      <c r="AZ279" s="332"/>
      <c r="BA279" s="333"/>
      <c r="BB279" s="107"/>
      <c r="BC279" s="330"/>
      <c r="BD279" s="330"/>
      <c r="BE279" s="331"/>
      <c r="BF279" s="332"/>
      <c r="BG279" s="333"/>
      <c r="BH279" s="107"/>
      <c r="BI279" s="330"/>
      <c r="BJ279" s="330"/>
      <c r="BK279" s="331"/>
      <c r="BL279" s="332"/>
      <c r="BM279" s="333"/>
      <c r="BN279" s="107"/>
      <c r="BO279" s="330"/>
      <c r="BP279" s="330"/>
      <c r="BQ279" s="331"/>
      <c r="BR279" s="332"/>
      <c r="BS279" s="333"/>
      <c r="BT279" s="107"/>
      <c r="BU279" s="330"/>
      <c r="BV279" s="330"/>
      <c r="BW279" s="331"/>
      <c r="BX279" s="332"/>
      <c r="BY279" s="333"/>
      <c r="BZ279" s="107"/>
      <c r="CA279" s="330"/>
      <c r="CB279" s="330"/>
      <c r="CC279" s="331"/>
      <c r="CD279" s="332"/>
      <c r="CE279" s="333"/>
      <c r="CF279" s="107"/>
      <c r="CG279" s="330"/>
      <c r="CH279" s="330"/>
      <c r="CI279" s="331"/>
      <c r="CJ279" s="332"/>
      <c r="CK279" s="333"/>
      <c r="CL279" s="107"/>
      <c r="CM279" s="330"/>
      <c r="CN279" s="330"/>
      <c r="CO279" s="331"/>
      <c r="CP279" s="332"/>
      <c r="CQ279" s="333"/>
      <c r="CR279" s="107"/>
      <c r="CS279" s="330"/>
      <c r="CT279" s="330"/>
      <c r="CU279" s="331"/>
      <c r="CV279" s="332"/>
      <c r="CW279" s="333"/>
      <c r="CX279" s="107"/>
      <c r="CY279" s="330"/>
      <c r="CZ279" s="330"/>
      <c r="DA279" s="331"/>
      <c r="DB279" s="332"/>
      <c r="DC279" s="333"/>
      <c r="DD279" s="107"/>
      <c r="DE279" s="330"/>
      <c r="DF279" s="330"/>
      <c r="DG279" s="331"/>
      <c r="DH279" s="332"/>
      <c r="DI279" s="333"/>
      <c r="DJ279" s="107"/>
      <c r="DK279" s="330"/>
      <c r="DL279" s="330"/>
      <c r="DM279" s="331"/>
      <c r="DN279" s="332"/>
      <c r="DO279" s="333"/>
      <c r="DP279" s="107"/>
      <c r="DQ279" s="330"/>
      <c r="DR279" s="330"/>
      <c r="DS279" s="331"/>
      <c r="DT279" s="332"/>
      <c r="DU279" s="333"/>
      <c r="DV279" s="107"/>
      <c r="DW279" s="330"/>
      <c r="DX279" s="330"/>
      <c r="DY279" s="331"/>
      <c r="DZ279" s="332"/>
      <c r="EA279" s="333"/>
      <c r="EB279" s="107"/>
      <c r="EC279" s="330"/>
      <c r="ED279" s="330"/>
      <c r="EE279" s="331"/>
      <c r="EF279" s="332"/>
      <c r="EG279" s="333"/>
      <c r="EH279" s="107"/>
      <c r="EI279" s="330"/>
      <c r="EJ279" s="330"/>
      <c r="EK279" s="331"/>
      <c r="EL279" s="332"/>
      <c r="EM279" s="333"/>
      <c r="EN279" s="107"/>
      <c r="EO279" s="330"/>
      <c r="EP279" s="330"/>
      <c r="EQ279" s="331"/>
      <c r="ER279" s="332"/>
      <c r="ES279" s="333"/>
      <c r="ET279" s="107"/>
      <c r="EU279" s="330"/>
      <c r="EV279" s="330"/>
      <c r="EW279" s="331"/>
      <c r="EX279" s="332"/>
      <c r="EY279" s="333"/>
      <c r="EZ279" s="107"/>
      <c r="FA279" s="330"/>
      <c r="FB279" s="330"/>
      <c r="FC279" s="331"/>
      <c r="FD279" s="332"/>
      <c r="FE279" s="333"/>
      <c r="FF279" s="107"/>
      <c r="FG279" s="330"/>
      <c r="FH279" s="330"/>
      <c r="FI279" s="331"/>
      <c r="FJ279" s="332"/>
      <c r="FK279" s="333"/>
      <c r="FL279" s="107"/>
      <c r="FM279" s="330"/>
      <c r="FN279" s="330"/>
      <c r="FO279" s="331"/>
      <c r="FP279" s="332"/>
      <c r="FQ279" s="333"/>
      <c r="FR279" s="107"/>
      <c r="FS279" s="330"/>
      <c r="FT279" s="330"/>
      <c r="FU279" s="331"/>
      <c r="FV279" s="332"/>
      <c r="FW279" s="333"/>
      <c r="FX279" s="107"/>
      <c r="FY279" s="330"/>
      <c r="FZ279" s="330"/>
      <c r="GA279" s="331"/>
      <c r="GB279" s="332"/>
      <c r="GC279" s="333"/>
      <c r="GD279" s="107"/>
      <c r="GE279" s="330"/>
      <c r="GF279" s="330"/>
      <c r="GG279" s="331"/>
      <c r="GH279" s="332"/>
      <c r="GI279" s="333"/>
      <c r="GJ279" s="107"/>
      <c r="GK279" s="330"/>
      <c r="GL279" s="330"/>
      <c r="GM279" s="331"/>
      <c r="GN279" s="332"/>
      <c r="GO279" s="333"/>
      <c r="GP279" s="107"/>
      <c r="GQ279" s="330"/>
      <c r="GR279" s="330"/>
      <c r="GS279" s="331"/>
      <c r="GT279" s="332"/>
      <c r="GU279" s="333"/>
      <c r="GV279" s="107"/>
      <c r="GW279" s="330"/>
      <c r="GX279" s="330"/>
      <c r="GY279" s="331"/>
      <c r="GZ279" s="332"/>
      <c r="HA279" s="333"/>
      <c r="HB279" s="107"/>
      <c r="HC279" s="330"/>
      <c r="HD279" s="330"/>
      <c r="HE279" s="331"/>
      <c r="HF279" s="332"/>
      <c r="HG279" s="333"/>
      <c r="HH279" s="107"/>
      <c r="HI279" s="330"/>
      <c r="HJ279" s="330"/>
      <c r="HK279" s="331"/>
      <c r="HL279" s="332"/>
      <c r="HM279" s="333"/>
      <c r="HN279" s="107"/>
      <c r="HO279" s="330"/>
      <c r="HP279" s="330"/>
      <c r="HQ279" s="331"/>
      <c r="HR279" s="332"/>
      <c r="HS279" s="333"/>
      <c r="HT279" s="107"/>
      <c r="HU279" s="330"/>
      <c r="HV279" s="330"/>
      <c r="HW279" s="331"/>
      <c r="HX279" s="332"/>
      <c r="HY279" s="333"/>
      <c r="HZ279" s="107"/>
    </row>
    <row r="280" spans="1:234" s="336" customFormat="1" ht="14.25" customHeight="1">
      <c r="A280" s="114"/>
      <c r="B280" s="337" t="s">
        <v>429</v>
      </c>
      <c r="C280" s="328"/>
      <c r="D280" s="329"/>
      <c r="E280" s="404"/>
      <c r="F280" s="406"/>
      <c r="G280" s="330"/>
      <c r="H280" s="330"/>
      <c r="I280" s="331"/>
      <c r="J280" s="332"/>
      <c r="K280" s="333"/>
      <c r="L280" s="107"/>
      <c r="M280" s="330"/>
      <c r="N280" s="330"/>
      <c r="O280" s="331"/>
      <c r="P280" s="332"/>
      <c r="Q280" s="333"/>
      <c r="R280" s="107"/>
      <c r="S280" s="330"/>
      <c r="T280" s="330"/>
      <c r="U280" s="331"/>
      <c r="V280" s="332"/>
      <c r="W280" s="333"/>
      <c r="X280" s="107"/>
      <c r="Y280" s="330"/>
      <c r="Z280" s="330"/>
      <c r="AA280" s="331"/>
      <c r="AB280" s="332"/>
      <c r="AC280" s="333"/>
      <c r="AD280" s="107"/>
      <c r="AE280" s="330"/>
      <c r="AF280" s="330"/>
      <c r="AG280" s="331"/>
      <c r="AH280" s="332"/>
      <c r="AI280" s="333"/>
      <c r="AJ280" s="107"/>
      <c r="AK280" s="330"/>
      <c r="AL280" s="330"/>
      <c r="AM280" s="331"/>
      <c r="AN280" s="332"/>
      <c r="AO280" s="333"/>
      <c r="AP280" s="107"/>
      <c r="AQ280" s="330"/>
      <c r="AR280" s="330"/>
      <c r="AS280" s="331"/>
      <c r="AT280" s="332"/>
      <c r="AU280" s="333"/>
      <c r="AV280" s="107"/>
      <c r="AW280" s="330"/>
      <c r="AX280" s="330"/>
      <c r="AY280" s="331"/>
      <c r="AZ280" s="332"/>
      <c r="BA280" s="333"/>
      <c r="BB280" s="107"/>
      <c r="BC280" s="330"/>
      <c r="BD280" s="330"/>
      <c r="BE280" s="331"/>
      <c r="BF280" s="332"/>
      <c r="BG280" s="333"/>
      <c r="BH280" s="107"/>
      <c r="BI280" s="330"/>
      <c r="BJ280" s="330"/>
      <c r="BK280" s="331"/>
      <c r="BL280" s="332"/>
      <c r="BM280" s="333"/>
      <c r="BN280" s="107"/>
      <c r="BO280" s="330"/>
      <c r="BP280" s="330"/>
      <c r="BQ280" s="331"/>
      <c r="BR280" s="332"/>
      <c r="BS280" s="333"/>
      <c r="BT280" s="107"/>
      <c r="BU280" s="330"/>
      <c r="BV280" s="330"/>
      <c r="BW280" s="331"/>
      <c r="BX280" s="332"/>
      <c r="BY280" s="333"/>
      <c r="BZ280" s="107"/>
      <c r="CA280" s="330"/>
      <c r="CB280" s="330"/>
      <c r="CC280" s="331"/>
      <c r="CD280" s="332"/>
      <c r="CE280" s="333"/>
      <c r="CF280" s="107"/>
      <c r="CG280" s="330"/>
      <c r="CH280" s="330"/>
      <c r="CI280" s="331"/>
      <c r="CJ280" s="332"/>
      <c r="CK280" s="333"/>
      <c r="CL280" s="107"/>
      <c r="CM280" s="330"/>
      <c r="CN280" s="330"/>
      <c r="CO280" s="331"/>
      <c r="CP280" s="332"/>
      <c r="CQ280" s="333"/>
      <c r="CR280" s="107"/>
      <c r="CS280" s="330"/>
      <c r="CT280" s="330"/>
      <c r="CU280" s="331"/>
      <c r="CV280" s="332"/>
      <c r="CW280" s="333"/>
      <c r="CX280" s="107"/>
      <c r="CY280" s="330"/>
      <c r="CZ280" s="330"/>
      <c r="DA280" s="331"/>
      <c r="DB280" s="332"/>
      <c r="DC280" s="333"/>
      <c r="DD280" s="107"/>
      <c r="DE280" s="330"/>
      <c r="DF280" s="330"/>
      <c r="DG280" s="331"/>
      <c r="DH280" s="332"/>
      <c r="DI280" s="333"/>
      <c r="DJ280" s="107"/>
      <c r="DK280" s="330"/>
      <c r="DL280" s="330"/>
      <c r="DM280" s="331"/>
      <c r="DN280" s="332"/>
      <c r="DO280" s="333"/>
      <c r="DP280" s="107"/>
      <c r="DQ280" s="330"/>
      <c r="DR280" s="330"/>
      <c r="DS280" s="331"/>
      <c r="DT280" s="332"/>
      <c r="DU280" s="333"/>
      <c r="DV280" s="107"/>
      <c r="DW280" s="330"/>
      <c r="DX280" s="330"/>
      <c r="DY280" s="331"/>
      <c r="DZ280" s="332"/>
      <c r="EA280" s="333"/>
      <c r="EB280" s="107"/>
      <c r="EC280" s="330"/>
      <c r="ED280" s="330"/>
      <c r="EE280" s="331"/>
      <c r="EF280" s="332"/>
      <c r="EG280" s="333"/>
      <c r="EH280" s="107"/>
      <c r="EI280" s="330"/>
      <c r="EJ280" s="330"/>
      <c r="EK280" s="331"/>
      <c r="EL280" s="332"/>
      <c r="EM280" s="333"/>
      <c r="EN280" s="107"/>
      <c r="EO280" s="330"/>
      <c r="EP280" s="330"/>
      <c r="EQ280" s="331"/>
      <c r="ER280" s="332"/>
      <c r="ES280" s="333"/>
      <c r="ET280" s="107"/>
      <c r="EU280" s="330"/>
      <c r="EV280" s="330"/>
      <c r="EW280" s="331"/>
      <c r="EX280" s="332"/>
      <c r="EY280" s="333"/>
      <c r="EZ280" s="107"/>
      <c r="FA280" s="330"/>
      <c r="FB280" s="330"/>
      <c r="FC280" s="331"/>
      <c r="FD280" s="332"/>
      <c r="FE280" s="333"/>
      <c r="FF280" s="107"/>
      <c r="FG280" s="330"/>
      <c r="FH280" s="330"/>
      <c r="FI280" s="331"/>
      <c r="FJ280" s="332"/>
      <c r="FK280" s="333"/>
      <c r="FL280" s="107"/>
      <c r="FM280" s="330"/>
      <c r="FN280" s="330"/>
      <c r="FO280" s="331"/>
      <c r="FP280" s="332"/>
      <c r="FQ280" s="333"/>
      <c r="FR280" s="107"/>
      <c r="FS280" s="330"/>
      <c r="FT280" s="330"/>
      <c r="FU280" s="331"/>
      <c r="FV280" s="332"/>
      <c r="FW280" s="333"/>
      <c r="FX280" s="107"/>
      <c r="FY280" s="330"/>
      <c r="FZ280" s="330"/>
      <c r="GA280" s="331"/>
      <c r="GB280" s="332"/>
      <c r="GC280" s="333"/>
      <c r="GD280" s="107"/>
      <c r="GE280" s="330"/>
      <c r="GF280" s="330"/>
      <c r="GG280" s="331"/>
      <c r="GH280" s="332"/>
      <c r="GI280" s="333"/>
      <c r="GJ280" s="107"/>
      <c r="GK280" s="330"/>
      <c r="GL280" s="330"/>
      <c r="GM280" s="331"/>
      <c r="GN280" s="332"/>
      <c r="GO280" s="333"/>
      <c r="GP280" s="107"/>
      <c r="GQ280" s="330"/>
      <c r="GR280" s="330"/>
      <c r="GS280" s="331"/>
      <c r="GT280" s="332"/>
      <c r="GU280" s="333"/>
      <c r="GV280" s="107"/>
      <c r="GW280" s="330"/>
      <c r="GX280" s="330"/>
      <c r="GY280" s="331"/>
      <c r="GZ280" s="332"/>
      <c r="HA280" s="333"/>
      <c r="HB280" s="107"/>
      <c r="HC280" s="330"/>
      <c r="HD280" s="330"/>
      <c r="HE280" s="331"/>
      <c r="HF280" s="332"/>
      <c r="HG280" s="333"/>
      <c r="HH280" s="107"/>
      <c r="HI280" s="330"/>
      <c r="HJ280" s="330"/>
      <c r="HK280" s="331"/>
      <c r="HL280" s="332"/>
      <c r="HM280" s="333"/>
      <c r="HN280" s="107"/>
      <c r="HO280" s="330"/>
      <c r="HP280" s="330"/>
      <c r="HQ280" s="331"/>
      <c r="HR280" s="332"/>
      <c r="HS280" s="333"/>
      <c r="HT280" s="107"/>
      <c r="HU280" s="330"/>
      <c r="HV280" s="330"/>
      <c r="HW280" s="331"/>
      <c r="HX280" s="332"/>
      <c r="HY280" s="333"/>
      <c r="HZ280" s="107"/>
    </row>
    <row r="281" spans="1:234" s="336" customFormat="1" ht="15">
      <c r="A281" s="114"/>
      <c r="B281" s="178"/>
      <c r="C281" s="328" t="s">
        <v>3</v>
      </c>
      <c r="D281" s="329">
        <v>1</v>
      </c>
      <c r="E281" s="404"/>
      <c r="F281" s="404">
        <f>D281*E281</f>
        <v>0</v>
      </c>
      <c r="G281" s="330"/>
      <c r="H281" s="330"/>
      <c r="I281" s="331"/>
      <c r="J281" s="332"/>
      <c r="K281" s="333"/>
      <c r="L281" s="107"/>
      <c r="M281" s="330"/>
      <c r="N281" s="330"/>
      <c r="O281" s="331"/>
      <c r="P281" s="332"/>
      <c r="Q281" s="333"/>
      <c r="R281" s="107"/>
      <c r="S281" s="330"/>
      <c r="T281" s="330"/>
      <c r="U281" s="331"/>
      <c r="V281" s="332"/>
      <c r="W281" s="333"/>
      <c r="X281" s="107"/>
      <c r="Y281" s="330"/>
      <c r="Z281" s="330"/>
      <c r="AA281" s="331"/>
      <c r="AB281" s="332"/>
      <c r="AC281" s="333"/>
      <c r="AD281" s="107"/>
      <c r="AE281" s="330"/>
      <c r="AF281" s="330"/>
      <c r="AG281" s="331"/>
      <c r="AH281" s="332"/>
      <c r="AI281" s="333"/>
      <c r="AJ281" s="107"/>
      <c r="AK281" s="330"/>
      <c r="AL281" s="330"/>
      <c r="AM281" s="331"/>
      <c r="AN281" s="332"/>
      <c r="AO281" s="333"/>
      <c r="AP281" s="107"/>
      <c r="AQ281" s="330"/>
      <c r="AR281" s="330"/>
      <c r="AS281" s="331"/>
      <c r="AT281" s="332"/>
      <c r="AU281" s="333"/>
      <c r="AV281" s="107"/>
      <c r="AW281" s="330"/>
      <c r="AX281" s="330"/>
      <c r="AY281" s="331"/>
      <c r="AZ281" s="332"/>
      <c r="BA281" s="333"/>
      <c r="BB281" s="107"/>
      <c r="BC281" s="330"/>
      <c r="BD281" s="330"/>
      <c r="BE281" s="331"/>
      <c r="BF281" s="332"/>
      <c r="BG281" s="333"/>
      <c r="BH281" s="107"/>
      <c r="BI281" s="330"/>
      <c r="BJ281" s="330"/>
      <c r="BK281" s="331"/>
      <c r="BL281" s="332"/>
      <c r="BM281" s="333"/>
      <c r="BN281" s="107"/>
      <c r="BO281" s="330"/>
      <c r="BP281" s="330"/>
      <c r="BQ281" s="331"/>
      <c r="BR281" s="332"/>
      <c r="BS281" s="333"/>
      <c r="BT281" s="107"/>
      <c r="BU281" s="330"/>
      <c r="BV281" s="330"/>
      <c r="BW281" s="331"/>
      <c r="BX281" s="332"/>
      <c r="BY281" s="333"/>
      <c r="BZ281" s="107"/>
      <c r="CA281" s="330"/>
      <c r="CB281" s="330"/>
      <c r="CC281" s="331"/>
      <c r="CD281" s="332"/>
      <c r="CE281" s="333"/>
      <c r="CF281" s="107"/>
      <c r="CG281" s="330"/>
      <c r="CH281" s="330"/>
      <c r="CI281" s="331"/>
      <c r="CJ281" s="332"/>
      <c r="CK281" s="333"/>
      <c r="CL281" s="107"/>
      <c r="CM281" s="330"/>
      <c r="CN281" s="330"/>
      <c r="CO281" s="331"/>
      <c r="CP281" s="332"/>
      <c r="CQ281" s="333"/>
      <c r="CR281" s="107"/>
      <c r="CS281" s="330"/>
      <c r="CT281" s="330"/>
      <c r="CU281" s="331"/>
      <c r="CV281" s="332"/>
      <c r="CW281" s="333"/>
      <c r="CX281" s="107"/>
      <c r="CY281" s="330"/>
      <c r="CZ281" s="330"/>
      <c r="DA281" s="331"/>
      <c r="DB281" s="332"/>
      <c r="DC281" s="333"/>
      <c r="DD281" s="107"/>
      <c r="DE281" s="330"/>
      <c r="DF281" s="330"/>
      <c r="DG281" s="331"/>
      <c r="DH281" s="332"/>
      <c r="DI281" s="333"/>
      <c r="DJ281" s="107"/>
      <c r="DK281" s="330"/>
      <c r="DL281" s="330"/>
      <c r="DM281" s="331"/>
      <c r="DN281" s="332"/>
      <c r="DO281" s="333"/>
      <c r="DP281" s="107"/>
      <c r="DQ281" s="330"/>
      <c r="DR281" s="330"/>
      <c r="DS281" s="331"/>
      <c r="DT281" s="332"/>
      <c r="DU281" s="333"/>
      <c r="DV281" s="107"/>
      <c r="DW281" s="330"/>
      <c r="DX281" s="330"/>
      <c r="DY281" s="331"/>
      <c r="DZ281" s="332"/>
      <c r="EA281" s="333"/>
      <c r="EB281" s="107"/>
      <c r="EC281" s="330"/>
      <c r="ED281" s="330"/>
      <c r="EE281" s="331"/>
      <c r="EF281" s="332"/>
      <c r="EG281" s="333"/>
      <c r="EH281" s="107"/>
      <c r="EI281" s="330"/>
      <c r="EJ281" s="330"/>
      <c r="EK281" s="331"/>
      <c r="EL281" s="332"/>
      <c r="EM281" s="333"/>
      <c r="EN281" s="107"/>
      <c r="EO281" s="330"/>
      <c r="EP281" s="330"/>
      <c r="EQ281" s="331"/>
      <c r="ER281" s="332"/>
      <c r="ES281" s="333"/>
      <c r="ET281" s="107"/>
      <c r="EU281" s="330"/>
      <c r="EV281" s="330"/>
      <c r="EW281" s="331"/>
      <c r="EX281" s="332"/>
      <c r="EY281" s="333"/>
      <c r="EZ281" s="107"/>
      <c r="FA281" s="330"/>
      <c r="FB281" s="330"/>
      <c r="FC281" s="331"/>
      <c r="FD281" s="332"/>
      <c r="FE281" s="333"/>
      <c r="FF281" s="107"/>
      <c r="FG281" s="330"/>
      <c r="FH281" s="330"/>
      <c r="FI281" s="331"/>
      <c r="FJ281" s="332"/>
      <c r="FK281" s="333"/>
      <c r="FL281" s="107"/>
      <c r="FM281" s="330"/>
      <c r="FN281" s="330"/>
      <c r="FO281" s="331"/>
      <c r="FP281" s="332"/>
      <c r="FQ281" s="333"/>
      <c r="FR281" s="107"/>
      <c r="FS281" s="330"/>
      <c r="FT281" s="330"/>
      <c r="FU281" s="331"/>
      <c r="FV281" s="332"/>
      <c r="FW281" s="333"/>
      <c r="FX281" s="107"/>
      <c r="FY281" s="330"/>
      <c r="FZ281" s="330"/>
      <c r="GA281" s="331"/>
      <c r="GB281" s="332"/>
      <c r="GC281" s="333"/>
      <c r="GD281" s="107"/>
      <c r="GE281" s="330"/>
      <c r="GF281" s="330"/>
      <c r="GG281" s="331"/>
      <c r="GH281" s="332"/>
      <c r="GI281" s="333"/>
      <c r="GJ281" s="107"/>
      <c r="GK281" s="330"/>
      <c r="GL281" s="330"/>
      <c r="GM281" s="331"/>
      <c r="GN281" s="332"/>
      <c r="GO281" s="333"/>
      <c r="GP281" s="107"/>
      <c r="GQ281" s="330"/>
      <c r="GR281" s="330"/>
      <c r="GS281" s="331"/>
      <c r="GT281" s="332"/>
      <c r="GU281" s="333"/>
      <c r="GV281" s="107"/>
      <c r="GW281" s="330"/>
      <c r="GX281" s="330"/>
      <c r="GY281" s="331"/>
      <c r="GZ281" s="332"/>
      <c r="HA281" s="333"/>
      <c r="HB281" s="107"/>
      <c r="HC281" s="330"/>
      <c r="HD281" s="330"/>
      <c r="HE281" s="331"/>
      <c r="HF281" s="332"/>
      <c r="HG281" s="333"/>
      <c r="HH281" s="107"/>
      <c r="HI281" s="330"/>
      <c r="HJ281" s="330"/>
      <c r="HK281" s="331"/>
      <c r="HL281" s="332"/>
      <c r="HM281" s="333"/>
      <c r="HN281" s="107"/>
      <c r="HO281" s="330"/>
      <c r="HP281" s="330"/>
      <c r="HQ281" s="331"/>
      <c r="HR281" s="332"/>
      <c r="HS281" s="333"/>
      <c r="HT281" s="107"/>
      <c r="HU281" s="330"/>
      <c r="HV281" s="330"/>
      <c r="HW281" s="331"/>
      <c r="HX281" s="332"/>
      <c r="HY281" s="333"/>
      <c r="HZ281" s="107"/>
    </row>
    <row r="282" spans="1:234" s="336" customFormat="1" ht="15">
      <c r="A282" s="114"/>
      <c r="B282" s="178"/>
      <c r="C282" s="328"/>
      <c r="D282" s="329"/>
      <c r="E282" s="404"/>
      <c r="F282" s="404">
        <f aca="true" t="shared" si="0" ref="F282:F297">D282*E282</f>
        <v>0</v>
      </c>
      <c r="G282" s="330"/>
      <c r="H282" s="330"/>
      <c r="I282" s="331"/>
      <c r="J282" s="332"/>
      <c r="K282" s="333"/>
      <c r="L282" s="107"/>
      <c r="M282" s="330"/>
      <c r="N282" s="330"/>
      <c r="O282" s="331"/>
      <c r="P282" s="332"/>
      <c r="Q282" s="333"/>
      <c r="R282" s="107"/>
      <c r="S282" s="330"/>
      <c r="T282" s="330"/>
      <c r="U282" s="331"/>
      <c r="V282" s="332"/>
      <c r="W282" s="333"/>
      <c r="X282" s="107"/>
      <c r="Y282" s="330"/>
      <c r="Z282" s="330"/>
      <c r="AA282" s="331"/>
      <c r="AB282" s="332"/>
      <c r="AC282" s="333"/>
      <c r="AD282" s="107"/>
      <c r="AE282" s="330"/>
      <c r="AF282" s="330"/>
      <c r="AG282" s="331"/>
      <c r="AH282" s="332"/>
      <c r="AI282" s="333"/>
      <c r="AJ282" s="107"/>
      <c r="AK282" s="330"/>
      <c r="AL282" s="330"/>
      <c r="AM282" s="331"/>
      <c r="AN282" s="332"/>
      <c r="AO282" s="333"/>
      <c r="AP282" s="107"/>
      <c r="AQ282" s="330"/>
      <c r="AR282" s="330"/>
      <c r="AS282" s="331"/>
      <c r="AT282" s="332"/>
      <c r="AU282" s="333"/>
      <c r="AV282" s="107"/>
      <c r="AW282" s="330"/>
      <c r="AX282" s="330"/>
      <c r="AY282" s="331"/>
      <c r="AZ282" s="332"/>
      <c r="BA282" s="333"/>
      <c r="BB282" s="107"/>
      <c r="BC282" s="330"/>
      <c r="BD282" s="330"/>
      <c r="BE282" s="331"/>
      <c r="BF282" s="332"/>
      <c r="BG282" s="333"/>
      <c r="BH282" s="107"/>
      <c r="BI282" s="330"/>
      <c r="BJ282" s="330"/>
      <c r="BK282" s="331"/>
      <c r="BL282" s="332"/>
      <c r="BM282" s="333"/>
      <c r="BN282" s="107"/>
      <c r="BO282" s="330"/>
      <c r="BP282" s="330"/>
      <c r="BQ282" s="331"/>
      <c r="BR282" s="332"/>
      <c r="BS282" s="333"/>
      <c r="BT282" s="107"/>
      <c r="BU282" s="330"/>
      <c r="BV282" s="330"/>
      <c r="BW282" s="331"/>
      <c r="BX282" s="332"/>
      <c r="BY282" s="333"/>
      <c r="BZ282" s="107"/>
      <c r="CA282" s="330"/>
      <c r="CB282" s="330"/>
      <c r="CC282" s="331"/>
      <c r="CD282" s="332"/>
      <c r="CE282" s="333"/>
      <c r="CF282" s="107"/>
      <c r="CG282" s="330"/>
      <c r="CH282" s="330"/>
      <c r="CI282" s="331"/>
      <c r="CJ282" s="332"/>
      <c r="CK282" s="333"/>
      <c r="CL282" s="107"/>
      <c r="CM282" s="330"/>
      <c r="CN282" s="330"/>
      <c r="CO282" s="331"/>
      <c r="CP282" s="332"/>
      <c r="CQ282" s="333"/>
      <c r="CR282" s="107"/>
      <c r="CS282" s="330"/>
      <c r="CT282" s="330"/>
      <c r="CU282" s="331"/>
      <c r="CV282" s="332"/>
      <c r="CW282" s="333"/>
      <c r="CX282" s="107"/>
      <c r="CY282" s="330"/>
      <c r="CZ282" s="330"/>
      <c r="DA282" s="331"/>
      <c r="DB282" s="332"/>
      <c r="DC282" s="333"/>
      <c r="DD282" s="107"/>
      <c r="DE282" s="330"/>
      <c r="DF282" s="330"/>
      <c r="DG282" s="331"/>
      <c r="DH282" s="332"/>
      <c r="DI282" s="333"/>
      <c r="DJ282" s="107"/>
      <c r="DK282" s="330"/>
      <c r="DL282" s="330"/>
      <c r="DM282" s="331"/>
      <c r="DN282" s="332"/>
      <c r="DO282" s="333"/>
      <c r="DP282" s="107"/>
      <c r="DQ282" s="330"/>
      <c r="DR282" s="330"/>
      <c r="DS282" s="331"/>
      <c r="DT282" s="332"/>
      <c r="DU282" s="333"/>
      <c r="DV282" s="107"/>
      <c r="DW282" s="330"/>
      <c r="DX282" s="330"/>
      <c r="DY282" s="331"/>
      <c r="DZ282" s="332"/>
      <c r="EA282" s="333"/>
      <c r="EB282" s="107"/>
      <c r="EC282" s="330"/>
      <c r="ED282" s="330"/>
      <c r="EE282" s="331"/>
      <c r="EF282" s="332"/>
      <c r="EG282" s="333"/>
      <c r="EH282" s="107"/>
      <c r="EI282" s="330"/>
      <c r="EJ282" s="330"/>
      <c r="EK282" s="331"/>
      <c r="EL282" s="332"/>
      <c r="EM282" s="333"/>
      <c r="EN282" s="107"/>
      <c r="EO282" s="330"/>
      <c r="EP282" s="330"/>
      <c r="EQ282" s="331"/>
      <c r="ER282" s="332"/>
      <c r="ES282" s="333"/>
      <c r="ET282" s="107"/>
      <c r="EU282" s="330"/>
      <c r="EV282" s="330"/>
      <c r="EW282" s="331"/>
      <c r="EX282" s="332"/>
      <c r="EY282" s="333"/>
      <c r="EZ282" s="107"/>
      <c r="FA282" s="330"/>
      <c r="FB282" s="330"/>
      <c r="FC282" s="331"/>
      <c r="FD282" s="332"/>
      <c r="FE282" s="333"/>
      <c r="FF282" s="107"/>
      <c r="FG282" s="330"/>
      <c r="FH282" s="330"/>
      <c r="FI282" s="331"/>
      <c r="FJ282" s="332"/>
      <c r="FK282" s="333"/>
      <c r="FL282" s="107"/>
      <c r="FM282" s="330"/>
      <c r="FN282" s="330"/>
      <c r="FO282" s="331"/>
      <c r="FP282" s="332"/>
      <c r="FQ282" s="333"/>
      <c r="FR282" s="107"/>
      <c r="FS282" s="330"/>
      <c r="FT282" s="330"/>
      <c r="FU282" s="331"/>
      <c r="FV282" s="332"/>
      <c r="FW282" s="333"/>
      <c r="FX282" s="107"/>
      <c r="FY282" s="330"/>
      <c r="FZ282" s="330"/>
      <c r="GA282" s="331"/>
      <c r="GB282" s="332"/>
      <c r="GC282" s="333"/>
      <c r="GD282" s="107"/>
      <c r="GE282" s="330"/>
      <c r="GF282" s="330"/>
      <c r="GG282" s="331"/>
      <c r="GH282" s="332"/>
      <c r="GI282" s="333"/>
      <c r="GJ282" s="107"/>
      <c r="GK282" s="330"/>
      <c r="GL282" s="330"/>
      <c r="GM282" s="331"/>
      <c r="GN282" s="332"/>
      <c r="GO282" s="333"/>
      <c r="GP282" s="107"/>
      <c r="GQ282" s="330"/>
      <c r="GR282" s="330"/>
      <c r="GS282" s="331"/>
      <c r="GT282" s="332"/>
      <c r="GU282" s="333"/>
      <c r="GV282" s="107"/>
      <c r="GW282" s="330"/>
      <c r="GX282" s="330"/>
      <c r="GY282" s="331"/>
      <c r="GZ282" s="332"/>
      <c r="HA282" s="333"/>
      <c r="HB282" s="107"/>
      <c r="HC282" s="330"/>
      <c r="HD282" s="330"/>
      <c r="HE282" s="331"/>
      <c r="HF282" s="332"/>
      <c r="HG282" s="333"/>
      <c r="HH282" s="107"/>
      <c r="HI282" s="330"/>
      <c r="HJ282" s="330"/>
      <c r="HK282" s="331"/>
      <c r="HL282" s="332"/>
      <c r="HM282" s="333"/>
      <c r="HN282" s="107"/>
      <c r="HO282" s="330"/>
      <c r="HP282" s="330"/>
      <c r="HQ282" s="331"/>
      <c r="HR282" s="332"/>
      <c r="HS282" s="333"/>
      <c r="HT282" s="107"/>
      <c r="HU282" s="330"/>
      <c r="HV282" s="330"/>
      <c r="HW282" s="331"/>
      <c r="HX282" s="332"/>
      <c r="HY282" s="333"/>
      <c r="HZ282" s="107"/>
    </row>
    <row r="283" spans="1:7" s="51" customFormat="1" ht="12.75">
      <c r="A283" s="272"/>
      <c r="B283" s="338"/>
      <c r="C283" s="339"/>
      <c r="D283" s="340"/>
      <c r="E283" s="403"/>
      <c r="F283" s="404">
        <f t="shared" si="0"/>
        <v>0</v>
      </c>
      <c r="G283" s="341"/>
    </row>
    <row r="284" spans="1:7" s="51" customFormat="1" ht="38.25">
      <c r="A284" s="272" t="s">
        <v>180</v>
      </c>
      <c r="B284" s="338" t="s">
        <v>359</v>
      </c>
      <c r="C284" s="339"/>
      <c r="D284" s="340"/>
      <c r="E284" s="403"/>
      <c r="F284" s="404">
        <f t="shared" si="0"/>
        <v>0</v>
      </c>
      <c r="G284" s="342"/>
    </row>
    <row r="285" spans="1:7" s="51" customFormat="1" ht="12.75">
      <c r="A285" s="272"/>
      <c r="B285" s="343"/>
      <c r="C285" s="339" t="s">
        <v>3</v>
      </c>
      <c r="D285" s="340">
        <v>1</v>
      </c>
      <c r="E285" s="403"/>
      <c r="F285" s="404">
        <f t="shared" si="0"/>
        <v>0</v>
      </c>
      <c r="G285" s="342"/>
    </row>
    <row r="286" spans="1:7" s="51" customFormat="1" ht="12.75">
      <c r="A286" s="272"/>
      <c r="B286" s="343"/>
      <c r="C286" s="339"/>
      <c r="D286" s="340"/>
      <c r="E286" s="403"/>
      <c r="F286" s="404">
        <f t="shared" si="0"/>
        <v>0</v>
      </c>
      <c r="G286" s="342"/>
    </row>
    <row r="287" spans="1:6" s="51" customFormat="1" ht="12.75">
      <c r="A287" s="103"/>
      <c r="B287" s="48"/>
      <c r="C287" s="46"/>
      <c r="D287" s="344"/>
      <c r="E287" s="374"/>
      <c r="F287" s="404">
        <f t="shared" si="0"/>
        <v>0</v>
      </c>
    </row>
    <row r="288" spans="1:6" s="51" customFormat="1" ht="25.5">
      <c r="A288" s="103" t="s">
        <v>181</v>
      </c>
      <c r="B288" s="104" t="s">
        <v>360</v>
      </c>
      <c r="C288" s="46"/>
      <c r="D288" s="344"/>
      <c r="E288" s="374"/>
      <c r="F288" s="404">
        <f t="shared" si="0"/>
        <v>0</v>
      </c>
    </row>
    <row r="289" spans="1:6" s="51" customFormat="1" ht="12.75">
      <c r="A289" s="103"/>
      <c r="B289" s="48" t="s">
        <v>361</v>
      </c>
      <c r="C289" s="46"/>
      <c r="D289" s="344"/>
      <c r="E289" s="374"/>
      <c r="F289" s="404">
        <f t="shared" si="0"/>
        <v>0</v>
      </c>
    </row>
    <row r="290" spans="1:6" s="51" customFormat="1" ht="12.75">
      <c r="A290" s="103"/>
      <c r="B290" s="48" t="s">
        <v>389</v>
      </c>
      <c r="C290" s="46"/>
      <c r="D290" s="344"/>
      <c r="E290" s="374"/>
      <c r="F290" s="404">
        <f t="shared" si="0"/>
        <v>0</v>
      </c>
    </row>
    <row r="291" spans="1:6" s="51" customFormat="1" ht="12.75">
      <c r="A291" s="103"/>
      <c r="B291" s="48" t="s">
        <v>390</v>
      </c>
      <c r="C291" s="46"/>
      <c r="D291" s="344"/>
      <c r="E291" s="374"/>
      <c r="F291" s="404">
        <f t="shared" si="0"/>
        <v>0</v>
      </c>
    </row>
    <row r="292" spans="1:6" s="51" customFormat="1" ht="12.75">
      <c r="A292" s="103"/>
      <c r="B292" s="48" t="s">
        <v>362</v>
      </c>
      <c r="C292" s="46"/>
      <c r="D292" s="344"/>
      <c r="E292" s="374"/>
      <c r="F292" s="404">
        <f t="shared" si="0"/>
        <v>0</v>
      </c>
    </row>
    <row r="293" spans="1:6" s="51" customFormat="1" ht="12.75">
      <c r="A293" s="103"/>
      <c r="B293" s="48" t="s">
        <v>363</v>
      </c>
      <c r="C293" s="46"/>
      <c r="D293" s="344"/>
      <c r="E293" s="374"/>
      <c r="F293" s="404">
        <f t="shared" si="0"/>
        <v>0</v>
      </c>
    </row>
    <row r="294" spans="1:6" s="51" customFormat="1" ht="12.75">
      <c r="A294" s="103"/>
      <c r="B294" s="48"/>
      <c r="C294" s="46" t="s">
        <v>2</v>
      </c>
      <c r="D294" s="92">
        <v>9</v>
      </c>
      <c r="E294" s="385"/>
      <c r="F294" s="404">
        <f t="shared" si="0"/>
        <v>0</v>
      </c>
    </row>
    <row r="295" spans="1:249" s="345" customFormat="1" ht="12.75">
      <c r="A295" s="103"/>
      <c r="B295" s="47"/>
      <c r="C295" s="46"/>
      <c r="D295" s="344"/>
      <c r="E295" s="374"/>
      <c r="F295" s="404">
        <f t="shared" si="0"/>
        <v>0</v>
      </c>
      <c r="G295" s="70"/>
      <c r="H295" s="70"/>
      <c r="I295" s="170"/>
      <c r="J295" s="70"/>
      <c r="K295" s="70"/>
      <c r="L295" s="170"/>
      <c r="M295" s="70"/>
      <c r="N295" s="70"/>
      <c r="O295" s="170"/>
      <c r="P295" s="70"/>
      <c r="Q295" s="70"/>
      <c r="R295" s="170"/>
      <c r="S295" s="70"/>
      <c r="T295" s="70"/>
      <c r="U295" s="170"/>
      <c r="V295" s="70"/>
      <c r="W295" s="70"/>
      <c r="X295" s="170"/>
      <c r="Y295" s="70"/>
      <c r="Z295" s="70"/>
      <c r="AA295" s="170"/>
      <c r="AB295" s="70"/>
      <c r="AC295" s="70"/>
      <c r="AD295" s="170"/>
      <c r="AE295" s="70"/>
      <c r="AF295" s="70"/>
      <c r="AG295" s="170"/>
      <c r="AH295" s="70"/>
      <c r="AI295" s="70"/>
      <c r="AJ295" s="170"/>
      <c r="AK295" s="70"/>
      <c r="AL295" s="70"/>
      <c r="AM295" s="170"/>
      <c r="AN295" s="70"/>
      <c r="AO295" s="70"/>
      <c r="AP295" s="170"/>
      <c r="AQ295" s="70"/>
      <c r="AR295" s="70"/>
      <c r="AS295" s="170"/>
      <c r="AT295" s="70"/>
      <c r="AU295" s="70"/>
      <c r="AV295" s="170"/>
      <c r="AW295" s="70"/>
      <c r="AX295" s="70"/>
      <c r="AY295" s="170"/>
      <c r="AZ295" s="70"/>
      <c r="BA295" s="70"/>
      <c r="BB295" s="170"/>
      <c r="BC295" s="70"/>
      <c r="BD295" s="70"/>
      <c r="BE295" s="170"/>
      <c r="BF295" s="70"/>
      <c r="BG295" s="70"/>
      <c r="BH295" s="170"/>
      <c r="BI295" s="70"/>
      <c r="BJ295" s="70"/>
      <c r="BK295" s="170"/>
      <c r="BL295" s="70"/>
      <c r="BM295" s="70"/>
      <c r="BN295" s="170"/>
      <c r="BO295" s="70"/>
      <c r="BP295" s="70"/>
      <c r="BQ295" s="170"/>
      <c r="BR295" s="70"/>
      <c r="BS295" s="70"/>
      <c r="BT295" s="170"/>
      <c r="BU295" s="70"/>
      <c r="BV295" s="70"/>
      <c r="BW295" s="170"/>
      <c r="BX295" s="70"/>
      <c r="BY295" s="70"/>
      <c r="BZ295" s="170"/>
      <c r="CA295" s="70"/>
      <c r="CB295" s="70"/>
      <c r="CC295" s="170"/>
      <c r="CD295" s="70"/>
      <c r="CE295" s="70"/>
      <c r="CF295" s="170"/>
      <c r="CG295" s="70"/>
      <c r="CH295" s="70"/>
      <c r="CI295" s="170"/>
      <c r="CJ295" s="70"/>
      <c r="CK295" s="70"/>
      <c r="CL295" s="170"/>
      <c r="CM295" s="70"/>
      <c r="CN295" s="70"/>
      <c r="CO295" s="170"/>
      <c r="CP295" s="70"/>
      <c r="CQ295" s="70"/>
      <c r="CR295" s="170"/>
      <c r="CS295" s="70"/>
      <c r="CT295" s="70"/>
      <c r="CU295" s="170"/>
      <c r="CV295" s="70"/>
      <c r="CW295" s="70"/>
      <c r="CX295" s="170"/>
      <c r="CY295" s="70"/>
      <c r="CZ295" s="70"/>
      <c r="DA295" s="170"/>
      <c r="DB295" s="70"/>
      <c r="DC295" s="70"/>
      <c r="DD295" s="170"/>
      <c r="DE295" s="70"/>
      <c r="DF295" s="70"/>
      <c r="DG295" s="170"/>
      <c r="DH295" s="70"/>
      <c r="DI295" s="70"/>
      <c r="DJ295" s="170"/>
      <c r="DK295" s="70"/>
      <c r="DL295" s="70"/>
      <c r="DM295" s="170"/>
      <c r="DN295" s="70"/>
      <c r="DO295" s="70"/>
      <c r="DP295" s="170"/>
      <c r="DQ295" s="70"/>
      <c r="DR295" s="70"/>
      <c r="DS295" s="170"/>
      <c r="DT295" s="70"/>
      <c r="DU295" s="70"/>
      <c r="DV295" s="170"/>
      <c r="DW295" s="70"/>
      <c r="DX295" s="70"/>
      <c r="DY295" s="170"/>
      <c r="DZ295" s="70"/>
      <c r="EA295" s="70"/>
      <c r="EB295" s="170"/>
      <c r="EC295" s="70"/>
      <c r="ED295" s="70"/>
      <c r="EE295" s="170"/>
      <c r="EF295" s="70"/>
      <c r="EG295" s="70"/>
      <c r="EH295" s="170"/>
      <c r="EI295" s="70"/>
      <c r="EJ295" s="70"/>
      <c r="EK295" s="170"/>
      <c r="EL295" s="70"/>
      <c r="EM295" s="70"/>
      <c r="EN295" s="170"/>
      <c r="EO295" s="70"/>
      <c r="EP295" s="70"/>
      <c r="EQ295" s="170"/>
      <c r="ER295" s="70"/>
      <c r="ES295" s="70"/>
      <c r="ET295" s="170"/>
      <c r="EU295" s="70"/>
      <c r="EV295" s="70"/>
      <c r="EW295" s="170"/>
      <c r="EX295" s="70"/>
      <c r="EY295" s="70"/>
      <c r="EZ295" s="170"/>
      <c r="FA295" s="70"/>
      <c r="FB295" s="70"/>
      <c r="FC295" s="170"/>
      <c r="FD295" s="70"/>
      <c r="FE295" s="70"/>
      <c r="FF295" s="170"/>
      <c r="FG295" s="70"/>
      <c r="FH295" s="70"/>
      <c r="FI295" s="170"/>
      <c r="FJ295" s="70"/>
      <c r="FK295" s="70"/>
      <c r="FL295" s="170"/>
      <c r="FM295" s="70"/>
      <c r="FN295" s="70"/>
      <c r="FO295" s="170"/>
      <c r="FP295" s="70"/>
      <c r="FQ295" s="70"/>
      <c r="FR295" s="170"/>
      <c r="FS295" s="70"/>
      <c r="FT295" s="70"/>
      <c r="FU295" s="170"/>
      <c r="FV295" s="70"/>
      <c r="FW295" s="70"/>
      <c r="FX295" s="170"/>
      <c r="FY295" s="70"/>
      <c r="FZ295" s="70"/>
      <c r="GA295" s="170"/>
      <c r="GB295" s="70"/>
      <c r="GC295" s="70"/>
      <c r="GD295" s="170"/>
      <c r="GE295" s="70"/>
      <c r="GF295" s="70"/>
      <c r="GG295" s="170"/>
      <c r="GH295" s="70"/>
      <c r="GI295" s="70"/>
      <c r="GJ295" s="170"/>
      <c r="GK295" s="70"/>
      <c r="GL295" s="70"/>
      <c r="GM295" s="170"/>
      <c r="GN295" s="70"/>
      <c r="GO295" s="70"/>
      <c r="GP295" s="170"/>
      <c r="GQ295" s="70"/>
      <c r="GR295" s="70"/>
      <c r="GS295" s="170"/>
      <c r="GT295" s="70"/>
      <c r="GU295" s="70"/>
      <c r="GV295" s="170"/>
      <c r="GW295" s="70"/>
      <c r="GX295" s="70"/>
      <c r="GY295" s="170"/>
      <c r="GZ295" s="70"/>
      <c r="HA295" s="70"/>
      <c r="HB295" s="170"/>
      <c r="HC295" s="70"/>
      <c r="HD295" s="70"/>
      <c r="HE295" s="170"/>
      <c r="HF295" s="70"/>
      <c r="HG295" s="70"/>
      <c r="HH295" s="170"/>
      <c r="HI295" s="70"/>
      <c r="HJ295" s="70"/>
      <c r="HK295" s="170"/>
      <c r="HL295" s="70"/>
      <c r="HM295" s="70"/>
      <c r="HN295" s="170"/>
      <c r="HO295" s="70"/>
      <c r="HP295" s="70"/>
      <c r="HQ295" s="170"/>
      <c r="HR295" s="70"/>
      <c r="HS295" s="70"/>
      <c r="HT295" s="170"/>
      <c r="HU295" s="70"/>
      <c r="HV295" s="70"/>
      <c r="HW295" s="170"/>
      <c r="HX295" s="70"/>
      <c r="HY295" s="70"/>
      <c r="HZ295" s="170"/>
      <c r="IA295" s="70"/>
      <c r="IB295" s="70"/>
      <c r="IC295" s="170"/>
      <c r="ID295" s="70"/>
      <c r="IE295" s="70"/>
      <c r="IF295" s="170"/>
      <c r="IG295" s="70"/>
      <c r="IH295" s="70"/>
      <c r="II295" s="170"/>
      <c r="IJ295" s="70"/>
      <c r="IK295" s="70"/>
      <c r="IL295" s="170"/>
      <c r="IM295" s="70"/>
      <c r="IN295" s="70"/>
      <c r="IO295" s="170"/>
    </row>
    <row r="296" spans="1:6" s="51" customFormat="1" ht="12.75">
      <c r="A296" s="103" t="s">
        <v>182</v>
      </c>
      <c r="B296" s="48" t="s">
        <v>364</v>
      </c>
      <c r="C296" s="46"/>
      <c r="D296" s="92"/>
      <c r="E296" s="385"/>
      <c r="F296" s="404">
        <f t="shared" si="0"/>
        <v>0</v>
      </c>
    </row>
    <row r="297" spans="1:6" s="51" customFormat="1" ht="12.75">
      <c r="A297" s="103"/>
      <c r="B297" s="48" t="s">
        <v>365</v>
      </c>
      <c r="C297" s="46" t="s">
        <v>2</v>
      </c>
      <c r="D297" s="92">
        <v>10</v>
      </c>
      <c r="E297" s="385"/>
      <c r="F297" s="404">
        <f t="shared" si="0"/>
        <v>0</v>
      </c>
    </row>
    <row r="298" spans="1:6" s="51" customFormat="1" ht="12.75">
      <c r="A298" s="103"/>
      <c r="B298" s="104"/>
      <c r="C298" s="46"/>
      <c r="D298" s="92"/>
      <c r="E298" s="385"/>
      <c r="F298" s="403"/>
    </row>
    <row r="299" spans="1:11" s="51" customFormat="1" ht="12.75">
      <c r="A299" s="103"/>
      <c r="B299" s="48"/>
      <c r="C299" s="105"/>
      <c r="D299" s="92"/>
      <c r="E299" s="385"/>
      <c r="F299" s="403"/>
      <c r="G299" s="98"/>
      <c r="J299" s="346"/>
      <c r="K299" s="347"/>
    </row>
    <row r="300" spans="1:11" s="70" customFormat="1" ht="12.75">
      <c r="A300" s="103" t="s">
        <v>183</v>
      </c>
      <c r="B300" s="49" t="s">
        <v>366</v>
      </c>
      <c r="C300" s="46"/>
      <c r="D300" s="344"/>
      <c r="E300" s="374"/>
      <c r="F300" s="403"/>
      <c r="G300" s="348"/>
      <c r="H300" s="349"/>
      <c r="I300" s="350"/>
      <c r="J300" s="351"/>
      <c r="K300" s="347"/>
    </row>
    <row r="301" spans="1:11" s="70" customFormat="1" ht="76.5">
      <c r="A301" s="103"/>
      <c r="B301" s="49" t="s">
        <v>367</v>
      </c>
      <c r="C301" s="46"/>
      <c r="D301" s="344"/>
      <c r="E301" s="374"/>
      <c r="F301" s="403"/>
      <c r="G301" s="348"/>
      <c r="H301" s="349"/>
      <c r="I301" s="350"/>
      <c r="J301" s="351"/>
      <c r="K301" s="347"/>
    </row>
    <row r="302" spans="1:11" s="70" customFormat="1" ht="12.75">
      <c r="A302" s="103"/>
      <c r="B302" s="49" t="s">
        <v>391</v>
      </c>
      <c r="C302" s="46" t="s">
        <v>3</v>
      </c>
      <c r="D302" s="344">
        <v>1</v>
      </c>
      <c r="E302" s="374"/>
      <c r="F302" s="404">
        <f aca="true" t="shared" si="1" ref="F302:F309">E302*D302</f>
        <v>0</v>
      </c>
      <c r="G302" s="348"/>
      <c r="H302" s="349"/>
      <c r="I302" s="350"/>
      <c r="J302" s="351"/>
      <c r="K302" s="347"/>
    </row>
    <row r="303" spans="1:11" s="70" customFormat="1" ht="12.75">
      <c r="A303" s="103"/>
      <c r="B303" s="49" t="s">
        <v>613</v>
      </c>
      <c r="C303" s="46" t="s">
        <v>3</v>
      </c>
      <c r="D303" s="344">
        <v>1</v>
      </c>
      <c r="E303" s="374"/>
      <c r="F303" s="404">
        <f t="shared" si="1"/>
        <v>0</v>
      </c>
      <c r="G303" s="348"/>
      <c r="H303" s="349"/>
      <c r="I303" s="350"/>
      <c r="J303" s="351"/>
      <c r="K303" s="347"/>
    </row>
    <row r="304" spans="1:11" s="70" customFormat="1" ht="12.75">
      <c r="A304" s="103"/>
      <c r="B304" s="49"/>
      <c r="C304" s="46"/>
      <c r="D304" s="344"/>
      <c r="E304" s="374"/>
      <c r="F304" s="404">
        <f t="shared" si="1"/>
        <v>0</v>
      </c>
      <c r="G304" s="348"/>
      <c r="H304" s="349"/>
      <c r="I304" s="350"/>
      <c r="J304" s="351"/>
      <c r="K304" s="347"/>
    </row>
    <row r="305" spans="1:234" s="336" customFormat="1" ht="15">
      <c r="A305" s="114"/>
      <c r="B305" s="178"/>
      <c r="C305" s="328"/>
      <c r="D305" s="329"/>
      <c r="E305" s="404"/>
      <c r="F305" s="404">
        <f t="shared" si="1"/>
        <v>0</v>
      </c>
      <c r="G305" s="330"/>
      <c r="H305" s="330"/>
      <c r="I305" s="331"/>
      <c r="J305" s="332"/>
      <c r="K305" s="333"/>
      <c r="L305" s="107"/>
      <c r="M305" s="330"/>
      <c r="N305" s="330"/>
      <c r="O305" s="331"/>
      <c r="P305" s="332"/>
      <c r="Q305" s="333"/>
      <c r="R305" s="107"/>
      <c r="S305" s="330"/>
      <c r="T305" s="330"/>
      <c r="U305" s="331"/>
      <c r="V305" s="332"/>
      <c r="W305" s="333"/>
      <c r="X305" s="107"/>
      <c r="Y305" s="330"/>
      <c r="Z305" s="330"/>
      <c r="AA305" s="331"/>
      <c r="AB305" s="332"/>
      <c r="AC305" s="333"/>
      <c r="AD305" s="107"/>
      <c r="AE305" s="330"/>
      <c r="AF305" s="330"/>
      <c r="AG305" s="331"/>
      <c r="AH305" s="332"/>
      <c r="AI305" s="333"/>
      <c r="AJ305" s="107"/>
      <c r="AK305" s="330"/>
      <c r="AL305" s="330"/>
      <c r="AM305" s="331"/>
      <c r="AN305" s="332"/>
      <c r="AO305" s="333"/>
      <c r="AP305" s="107"/>
      <c r="AQ305" s="330"/>
      <c r="AR305" s="330"/>
      <c r="AS305" s="331"/>
      <c r="AT305" s="332"/>
      <c r="AU305" s="333"/>
      <c r="AV305" s="107"/>
      <c r="AW305" s="330"/>
      <c r="AX305" s="330"/>
      <c r="AY305" s="331"/>
      <c r="AZ305" s="332"/>
      <c r="BA305" s="333"/>
      <c r="BB305" s="107"/>
      <c r="BC305" s="330"/>
      <c r="BD305" s="330"/>
      <c r="BE305" s="331"/>
      <c r="BF305" s="332"/>
      <c r="BG305" s="333"/>
      <c r="BH305" s="107"/>
      <c r="BI305" s="330"/>
      <c r="BJ305" s="330"/>
      <c r="BK305" s="331"/>
      <c r="BL305" s="332"/>
      <c r="BM305" s="333"/>
      <c r="BN305" s="107"/>
      <c r="BO305" s="330"/>
      <c r="BP305" s="330"/>
      <c r="BQ305" s="331"/>
      <c r="BR305" s="332"/>
      <c r="BS305" s="333"/>
      <c r="BT305" s="107"/>
      <c r="BU305" s="330"/>
      <c r="BV305" s="330"/>
      <c r="BW305" s="331"/>
      <c r="BX305" s="332"/>
      <c r="BY305" s="333"/>
      <c r="BZ305" s="107"/>
      <c r="CA305" s="330"/>
      <c r="CB305" s="330"/>
      <c r="CC305" s="331"/>
      <c r="CD305" s="332"/>
      <c r="CE305" s="333"/>
      <c r="CF305" s="107"/>
      <c r="CG305" s="330"/>
      <c r="CH305" s="330"/>
      <c r="CI305" s="331"/>
      <c r="CJ305" s="332"/>
      <c r="CK305" s="333"/>
      <c r="CL305" s="107"/>
      <c r="CM305" s="330"/>
      <c r="CN305" s="330"/>
      <c r="CO305" s="331"/>
      <c r="CP305" s="332"/>
      <c r="CQ305" s="333"/>
      <c r="CR305" s="107"/>
      <c r="CS305" s="330"/>
      <c r="CT305" s="330"/>
      <c r="CU305" s="331"/>
      <c r="CV305" s="332"/>
      <c r="CW305" s="333"/>
      <c r="CX305" s="107"/>
      <c r="CY305" s="330"/>
      <c r="CZ305" s="330"/>
      <c r="DA305" s="331"/>
      <c r="DB305" s="332"/>
      <c r="DC305" s="333"/>
      <c r="DD305" s="107"/>
      <c r="DE305" s="330"/>
      <c r="DF305" s="330"/>
      <c r="DG305" s="331"/>
      <c r="DH305" s="332"/>
      <c r="DI305" s="333"/>
      <c r="DJ305" s="107"/>
      <c r="DK305" s="330"/>
      <c r="DL305" s="330"/>
      <c r="DM305" s="331"/>
      <c r="DN305" s="332"/>
      <c r="DO305" s="333"/>
      <c r="DP305" s="107"/>
      <c r="DQ305" s="330"/>
      <c r="DR305" s="330"/>
      <c r="DS305" s="331"/>
      <c r="DT305" s="332"/>
      <c r="DU305" s="333"/>
      <c r="DV305" s="107"/>
      <c r="DW305" s="330"/>
      <c r="DX305" s="330"/>
      <c r="DY305" s="331"/>
      <c r="DZ305" s="332"/>
      <c r="EA305" s="333"/>
      <c r="EB305" s="107"/>
      <c r="EC305" s="330"/>
      <c r="ED305" s="330"/>
      <c r="EE305" s="331"/>
      <c r="EF305" s="332"/>
      <c r="EG305" s="333"/>
      <c r="EH305" s="107"/>
      <c r="EI305" s="330"/>
      <c r="EJ305" s="330"/>
      <c r="EK305" s="331"/>
      <c r="EL305" s="332"/>
      <c r="EM305" s="333"/>
      <c r="EN305" s="107"/>
      <c r="EO305" s="330"/>
      <c r="EP305" s="330"/>
      <c r="EQ305" s="331"/>
      <c r="ER305" s="332"/>
      <c r="ES305" s="333"/>
      <c r="ET305" s="107"/>
      <c r="EU305" s="330"/>
      <c r="EV305" s="330"/>
      <c r="EW305" s="331"/>
      <c r="EX305" s="332"/>
      <c r="EY305" s="333"/>
      <c r="EZ305" s="107"/>
      <c r="FA305" s="330"/>
      <c r="FB305" s="330"/>
      <c r="FC305" s="331"/>
      <c r="FD305" s="332"/>
      <c r="FE305" s="333"/>
      <c r="FF305" s="107"/>
      <c r="FG305" s="330"/>
      <c r="FH305" s="330"/>
      <c r="FI305" s="331"/>
      <c r="FJ305" s="332"/>
      <c r="FK305" s="333"/>
      <c r="FL305" s="107"/>
      <c r="FM305" s="330"/>
      <c r="FN305" s="330"/>
      <c r="FO305" s="331"/>
      <c r="FP305" s="332"/>
      <c r="FQ305" s="333"/>
      <c r="FR305" s="107"/>
      <c r="FS305" s="330"/>
      <c r="FT305" s="330"/>
      <c r="FU305" s="331"/>
      <c r="FV305" s="332"/>
      <c r="FW305" s="333"/>
      <c r="FX305" s="107"/>
      <c r="FY305" s="330"/>
      <c r="FZ305" s="330"/>
      <c r="GA305" s="331"/>
      <c r="GB305" s="332"/>
      <c r="GC305" s="333"/>
      <c r="GD305" s="107"/>
      <c r="GE305" s="330"/>
      <c r="GF305" s="330"/>
      <c r="GG305" s="331"/>
      <c r="GH305" s="332"/>
      <c r="GI305" s="333"/>
      <c r="GJ305" s="107"/>
      <c r="GK305" s="330"/>
      <c r="GL305" s="330"/>
      <c r="GM305" s="331"/>
      <c r="GN305" s="332"/>
      <c r="GO305" s="333"/>
      <c r="GP305" s="107"/>
      <c r="GQ305" s="330"/>
      <c r="GR305" s="330"/>
      <c r="GS305" s="331"/>
      <c r="GT305" s="332"/>
      <c r="GU305" s="333"/>
      <c r="GV305" s="107"/>
      <c r="GW305" s="330"/>
      <c r="GX305" s="330"/>
      <c r="GY305" s="331"/>
      <c r="GZ305" s="332"/>
      <c r="HA305" s="333"/>
      <c r="HB305" s="107"/>
      <c r="HC305" s="330"/>
      <c r="HD305" s="330"/>
      <c r="HE305" s="331"/>
      <c r="HF305" s="332"/>
      <c r="HG305" s="333"/>
      <c r="HH305" s="107"/>
      <c r="HI305" s="330"/>
      <c r="HJ305" s="330"/>
      <c r="HK305" s="331"/>
      <c r="HL305" s="332"/>
      <c r="HM305" s="333"/>
      <c r="HN305" s="107"/>
      <c r="HO305" s="330"/>
      <c r="HP305" s="330"/>
      <c r="HQ305" s="331"/>
      <c r="HR305" s="332"/>
      <c r="HS305" s="333"/>
      <c r="HT305" s="107"/>
      <c r="HU305" s="330"/>
      <c r="HV305" s="330"/>
      <c r="HW305" s="331"/>
      <c r="HX305" s="332"/>
      <c r="HY305" s="333"/>
      <c r="HZ305" s="107"/>
    </row>
    <row r="306" spans="1:6" s="353" customFormat="1" ht="12.75">
      <c r="A306" s="114" t="s">
        <v>199</v>
      </c>
      <c r="B306" s="226" t="s">
        <v>404</v>
      </c>
      <c r="C306" s="328"/>
      <c r="D306" s="352"/>
      <c r="E306" s="404"/>
      <c r="F306" s="404">
        <f t="shared" si="1"/>
        <v>0</v>
      </c>
    </row>
    <row r="307" spans="1:6" s="353" customFormat="1" ht="12.75">
      <c r="A307" s="114"/>
      <c r="B307" s="226" t="s">
        <v>405</v>
      </c>
      <c r="C307" s="328" t="s">
        <v>2</v>
      </c>
      <c r="D307" s="352">
        <v>1</v>
      </c>
      <c r="E307" s="404"/>
      <c r="F307" s="404">
        <f t="shared" si="1"/>
        <v>0</v>
      </c>
    </row>
    <row r="308" spans="1:6" s="353" customFormat="1" ht="12.75">
      <c r="A308" s="114"/>
      <c r="B308" s="226" t="s">
        <v>614</v>
      </c>
      <c r="C308" s="328" t="s">
        <v>2</v>
      </c>
      <c r="D308" s="352">
        <v>1</v>
      </c>
      <c r="E308" s="404"/>
      <c r="F308" s="404">
        <f t="shared" si="1"/>
        <v>0</v>
      </c>
    </row>
    <row r="309" spans="1:6" s="353" customFormat="1" ht="12.75">
      <c r="A309" s="114"/>
      <c r="B309" s="226" t="s">
        <v>406</v>
      </c>
      <c r="C309" s="328" t="s">
        <v>2</v>
      </c>
      <c r="D309" s="352">
        <v>2</v>
      </c>
      <c r="E309" s="404"/>
      <c r="F309" s="404">
        <f t="shared" si="1"/>
        <v>0</v>
      </c>
    </row>
    <row r="310" spans="1:6" s="353" customFormat="1" ht="12.75">
      <c r="A310" s="114"/>
      <c r="B310" s="226"/>
      <c r="C310" s="328"/>
      <c r="D310" s="352"/>
      <c r="E310" s="404"/>
      <c r="F310" s="404"/>
    </row>
    <row r="311" spans="1:6" s="297" customFormat="1" ht="12.75">
      <c r="A311" s="354"/>
      <c r="B311" s="204"/>
      <c r="C311" s="136"/>
      <c r="D311" s="227"/>
      <c r="E311" s="407"/>
      <c r="F311" s="404">
        <f>IF(D311="","",D311*E311)</f>
      </c>
    </row>
    <row r="312" spans="1:6" s="355" customFormat="1" ht="38.25">
      <c r="A312" s="354" t="s">
        <v>175</v>
      </c>
      <c r="B312" s="204" t="s">
        <v>400</v>
      </c>
      <c r="C312" s="136"/>
      <c r="D312" s="227"/>
      <c r="E312" s="407"/>
      <c r="F312" s="404">
        <f>IF(D312="","",D312*E312)</f>
      </c>
    </row>
    <row r="313" spans="1:6" s="355" customFormat="1" ht="12.75">
      <c r="A313" s="354"/>
      <c r="B313" s="204" t="s">
        <v>598</v>
      </c>
      <c r="C313" s="136" t="s">
        <v>2</v>
      </c>
      <c r="D313" s="227">
        <v>5</v>
      </c>
      <c r="E313" s="407"/>
      <c r="F313" s="404">
        <f>IF(D313="","",D313*E313)</f>
        <v>0</v>
      </c>
    </row>
    <row r="314" spans="1:6" s="358" customFormat="1" ht="14.25" customHeight="1">
      <c r="A314" s="114"/>
      <c r="B314" s="356"/>
      <c r="C314" s="328"/>
      <c r="D314" s="357"/>
      <c r="E314" s="404"/>
      <c r="F314" s="404">
        <f aca="true" t="shared" si="2" ref="F314:F319">IF(D314="","",D314*E314)</f>
      </c>
    </row>
    <row r="315" spans="1:234" s="336" customFormat="1" ht="15">
      <c r="A315" s="114"/>
      <c r="B315" s="178"/>
      <c r="C315" s="328"/>
      <c r="D315" s="329"/>
      <c r="E315" s="404"/>
      <c r="F315" s="404">
        <f t="shared" si="2"/>
      </c>
      <c r="G315" s="330"/>
      <c r="H315" s="330"/>
      <c r="I315" s="331"/>
      <c r="J315" s="332"/>
      <c r="K315" s="333"/>
      <c r="L315" s="107"/>
      <c r="M315" s="330"/>
      <c r="N315" s="330"/>
      <c r="O315" s="331"/>
      <c r="P315" s="332"/>
      <c r="Q315" s="333"/>
      <c r="R315" s="107"/>
      <c r="S315" s="330"/>
      <c r="T315" s="330"/>
      <c r="U315" s="331"/>
      <c r="V315" s="332"/>
      <c r="W315" s="333"/>
      <c r="X315" s="107"/>
      <c r="Y315" s="330"/>
      <c r="Z315" s="330"/>
      <c r="AA315" s="331"/>
      <c r="AB315" s="332"/>
      <c r="AC315" s="333"/>
      <c r="AD315" s="107"/>
      <c r="AE315" s="330"/>
      <c r="AF315" s="330"/>
      <c r="AG315" s="331"/>
      <c r="AH315" s="332"/>
      <c r="AI315" s="333"/>
      <c r="AJ315" s="107"/>
      <c r="AK315" s="330"/>
      <c r="AL315" s="330"/>
      <c r="AM315" s="331"/>
      <c r="AN315" s="332"/>
      <c r="AO315" s="333"/>
      <c r="AP315" s="107"/>
      <c r="AQ315" s="330"/>
      <c r="AR315" s="330"/>
      <c r="AS315" s="331"/>
      <c r="AT315" s="332"/>
      <c r="AU315" s="333"/>
      <c r="AV315" s="107"/>
      <c r="AW315" s="330"/>
      <c r="AX315" s="330"/>
      <c r="AY315" s="331"/>
      <c r="AZ315" s="332"/>
      <c r="BA315" s="333"/>
      <c r="BB315" s="107"/>
      <c r="BC315" s="330"/>
      <c r="BD315" s="330"/>
      <c r="BE315" s="331"/>
      <c r="BF315" s="332"/>
      <c r="BG315" s="333"/>
      <c r="BH315" s="107"/>
      <c r="BI315" s="330"/>
      <c r="BJ315" s="330"/>
      <c r="BK315" s="331"/>
      <c r="BL315" s="332"/>
      <c r="BM315" s="333"/>
      <c r="BN315" s="107"/>
      <c r="BO315" s="330"/>
      <c r="BP315" s="330"/>
      <c r="BQ315" s="331"/>
      <c r="BR315" s="332"/>
      <c r="BS315" s="333"/>
      <c r="BT315" s="107"/>
      <c r="BU315" s="330"/>
      <c r="BV315" s="330"/>
      <c r="BW315" s="331"/>
      <c r="BX315" s="332"/>
      <c r="BY315" s="333"/>
      <c r="BZ315" s="107"/>
      <c r="CA315" s="330"/>
      <c r="CB315" s="330"/>
      <c r="CC315" s="331"/>
      <c r="CD315" s="332"/>
      <c r="CE315" s="333"/>
      <c r="CF315" s="107"/>
      <c r="CG315" s="330"/>
      <c r="CH315" s="330"/>
      <c r="CI315" s="331"/>
      <c r="CJ315" s="332"/>
      <c r="CK315" s="333"/>
      <c r="CL315" s="107"/>
      <c r="CM315" s="330"/>
      <c r="CN315" s="330"/>
      <c r="CO315" s="331"/>
      <c r="CP315" s="332"/>
      <c r="CQ315" s="333"/>
      <c r="CR315" s="107"/>
      <c r="CS315" s="330"/>
      <c r="CT315" s="330"/>
      <c r="CU315" s="331"/>
      <c r="CV315" s="332"/>
      <c r="CW315" s="333"/>
      <c r="CX315" s="107"/>
      <c r="CY315" s="330"/>
      <c r="CZ315" s="330"/>
      <c r="DA315" s="331"/>
      <c r="DB315" s="332"/>
      <c r="DC315" s="333"/>
      <c r="DD315" s="107"/>
      <c r="DE315" s="330"/>
      <c r="DF315" s="330"/>
      <c r="DG315" s="331"/>
      <c r="DH315" s="332"/>
      <c r="DI315" s="333"/>
      <c r="DJ315" s="107"/>
      <c r="DK315" s="330"/>
      <c r="DL315" s="330"/>
      <c r="DM315" s="331"/>
      <c r="DN315" s="332"/>
      <c r="DO315" s="333"/>
      <c r="DP315" s="107"/>
      <c r="DQ315" s="330"/>
      <c r="DR315" s="330"/>
      <c r="DS315" s="331"/>
      <c r="DT315" s="332"/>
      <c r="DU315" s="333"/>
      <c r="DV315" s="107"/>
      <c r="DW315" s="330"/>
      <c r="DX315" s="330"/>
      <c r="DY315" s="331"/>
      <c r="DZ315" s="332"/>
      <c r="EA315" s="333"/>
      <c r="EB315" s="107"/>
      <c r="EC315" s="330"/>
      <c r="ED315" s="330"/>
      <c r="EE315" s="331"/>
      <c r="EF315" s="332"/>
      <c r="EG315" s="333"/>
      <c r="EH315" s="107"/>
      <c r="EI315" s="330"/>
      <c r="EJ315" s="330"/>
      <c r="EK315" s="331"/>
      <c r="EL315" s="332"/>
      <c r="EM315" s="333"/>
      <c r="EN315" s="107"/>
      <c r="EO315" s="330"/>
      <c r="EP315" s="330"/>
      <c r="EQ315" s="331"/>
      <c r="ER315" s="332"/>
      <c r="ES315" s="333"/>
      <c r="ET315" s="107"/>
      <c r="EU315" s="330"/>
      <c r="EV315" s="330"/>
      <c r="EW315" s="331"/>
      <c r="EX315" s="332"/>
      <c r="EY315" s="333"/>
      <c r="EZ315" s="107"/>
      <c r="FA315" s="330"/>
      <c r="FB315" s="330"/>
      <c r="FC315" s="331"/>
      <c r="FD315" s="332"/>
      <c r="FE315" s="333"/>
      <c r="FF315" s="107"/>
      <c r="FG315" s="330"/>
      <c r="FH315" s="330"/>
      <c r="FI315" s="331"/>
      <c r="FJ315" s="332"/>
      <c r="FK315" s="333"/>
      <c r="FL315" s="107"/>
      <c r="FM315" s="330"/>
      <c r="FN315" s="330"/>
      <c r="FO315" s="331"/>
      <c r="FP315" s="332"/>
      <c r="FQ315" s="333"/>
      <c r="FR315" s="107"/>
      <c r="FS315" s="330"/>
      <c r="FT315" s="330"/>
      <c r="FU315" s="331"/>
      <c r="FV315" s="332"/>
      <c r="FW315" s="333"/>
      <c r="FX315" s="107"/>
      <c r="FY315" s="330"/>
      <c r="FZ315" s="330"/>
      <c r="GA315" s="331"/>
      <c r="GB315" s="332"/>
      <c r="GC315" s="333"/>
      <c r="GD315" s="107"/>
      <c r="GE315" s="330"/>
      <c r="GF315" s="330"/>
      <c r="GG315" s="331"/>
      <c r="GH315" s="332"/>
      <c r="GI315" s="333"/>
      <c r="GJ315" s="107"/>
      <c r="GK315" s="330"/>
      <c r="GL315" s="330"/>
      <c r="GM315" s="331"/>
      <c r="GN315" s="332"/>
      <c r="GO315" s="333"/>
      <c r="GP315" s="107"/>
      <c r="GQ315" s="330"/>
      <c r="GR315" s="330"/>
      <c r="GS315" s="331"/>
      <c r="GT315" s="332"/>
      <c r="GU315" s="333"/>
      <c r="GV315" s="107"/>
      <c r="GW315" s="330"/>
      <c r="GX315" s="330"/>
      <c r="GY315" s="331"/>
      <c r="GZ315" s="332"/>
      <c r="HA315" s="333"/>
      <c r="HB315" s="107"/>
      <c r="HC315" s="330"/>
      <c r="HD315" s="330"/>
      <c r="HE315" s="331"/>
      <c r="HF315" s="332"/>
      <c r="HG315" s="333"/>
      <c r="HH315" s="107"/>
      <c r="HI315" s="330"/>
      <c r="HJ315" s="330"/>
      <c r="HK315" s="331"/>
      <c r="HL315" s="332"/>
      <c r="HM315" s="333"/>
      <c r="HN315" s="107"/>
      <c r="HO315" s="330"/>
      <c r="HP315" s="330"/>
      <c r="HQ315" s="331"/>
      <c r="HR315" s="332"/>
      <c r="HS315" s="333"/>
      <c r="HT315" s="107"/>
      <c r="HU315" s="330"/>
      <c r="HV315" s="330"/>
      <c r="HW315" s="331"/>
      <c r="HX315" s="332"/>
      <c r="HY315" s="333"/>
      <c r="HZ315" s="107"/>
    </row>
    <row r="316" spans="1:234" s="336" customFormat="1" ht="15">
      <c r="A316" s="114" t="s">
        <v>176</v>
      </c>
      <c r="B316" s="178" t="s">
        <v>401</v>
      </c>
      <c r="C316" s="328"/>
      <c r="D316" s="329"/>
      <c r="E316" s="404"/>
      <c r="F316" s="404">
        <f t="shared" si="2"/>
      </c>
      <c r="G316" s="330"/>
      <c r="H316" s="330"/>
      <c r="I316" s="331"/>
      <c r="J316" s="332"/>
      <c r="K316" s="333"/>
      <c r="L316" s="107"/>
      <c r="M316" s="330"/>
      <c r="N316" s="330"/>
      <c r="O316" s="331"/>
      <c r="P316" s="332"/>
      <c r="Q316" s="333"/>
      <c r="R316" s="107"/>
      <c r="S316" s="330"/>
      <c r="T316" s="330"/>
      <c r="U316" s="331"/>
      <c r="V316" s="332"/>
      <c r="W316" s="333"/>
      <c r="X316" s="107"/>
      <c r="Y316" s="330"/>
      <c r="Z316" s="330"/>
      <c r="AA316" s="331"/>
      <c r="AB316" s="332"/>
      <c r="AC316" s="333"/>
      <c r="AD316" s="107"/>
      <c r="AE316" s="330"/>
      <c r="AF316" s="330"/>
      <c r="AG316" s="331"/>
      <c r="AH316" s="332"/>
      <c r="AI316" s="333"/>
      <c r="AJ316" s="107"/>
      <c r="AK316" s="330"/>
      <c r="AL316" s="330"/>
      <c r="AM316" s="331"/>
      <c r="AN316" s="332"/>
      <c r="AO316" s="333"/>
      <c r="AP316" s="107"/>
      <c r="AQ316" s="330"/>
      <c r="AR316" s="330"/>
      <c r="AS316" s="331"/>
      <c r="AT316" s="332"/>
      <c r="AU316" s="333"/>
      <c r="AV316" s="107"/>
      <c r="AW316" s="330"/>
      <c r="AX316" s="330"/>
      <c r="AY316" s="331"/>
      <c r="AZ316" s="332"/>
      <c r="BA316" s="333"/>
      <c r="BB316" s="107"/>
      <c r="BC316" s="330"/>
      <c r="BD316" s="330"/>
      <c r="BE316" s="331"/>
      <c r="BF316" s="332"/>
      <c r="BG316" s="333"/>
      <c r="BH316" s="107"/>
      <c r="BI316" s="330"/>
      <c r="BJ316" s="330"/>
      <c r="BK316" s="331"/>
      <c r="BL316" s="332"/>
      <c r="BM316" s="333"/>
      <c r="BN316" s="107"/>
      <c r="BO316" s="330"/>
      <c r="BP316" s="330"/>
      <c r="BQ316" s="331"/>
      <c r="BR316" s="332"/>
      <c r="BS316" s="333"/>
      <c r="BT316" s="107"/>
      <c r="BU316" s="330"/>
      <c r="BV316" s="330"/>
      <c r="BW316" s="331"/>
      <c r="BX316" s="332"/>
      <c r="BY316" s="333"/>
      <c r="BZ316" s="107"/>
      <c r="CA316" s="330"/>
      <c r="CB316" s="330"/>
      <c r="CC316" s="331"/>
      <c r="CD316" s="332"/>
      <c r="CE316" s="333"/>
      <c r="CF316" s="107"/>
      <c r="CG316" s="330"/>
      <c r="CH316" s="330"/>
      <c r="CI316" s="331"/>
      <c r="CJ316" s="332"/>
      <c r="CK316" s="333"/>
      <c r="CL316" s="107"/>
      <c r="CM316" s="330"/>
      <c r="CN316" s="330"/>
      <c r="CO316" s="331"/>
      <c r="CP316" s="332"/>
      <c r="CQ316" s="333"/>
      <c r="CR316" s="107"/>
      <c r="CS316" s="330"/>
      <c r="CT316" s="330"/>
      <c r="CU316" s="331"/>
      <c r="CV316" s="332"/>
      <c r="CW316" s="333"/>
      <c r="CX316" s="107"/>
      <c r="CY316" s="330"/>
      <c r="CZ316" s="330"/>
      <c r="DA316" s="331"/>
      <c r="DB316" s="332"/>
      <c r="DC316" s="333"/>
      <c r="DD316" s="107"/>
      <c r="DE316" s="330"/>
      <c r="DF316" s="330"/>
      <c r="DG316" s="331"/>
      <c r="DH316" s="332"/>
      <c r="DI316" s="333"/>
      <c r="DJ316" s="107"/>
      <c r="DK316" s="330"/>
      <c r="DL316" s="330"/>
      <c r="DM316" s="331"/>
      <c r="DN316" s="332"/>
      <c r="DO316" s="333"/>
      <c r="DP316" s="107"/>
      <c r="DQ316" s="330"/>
      <c r="DR316" s="330"/>
      <c r="DS316" s="331"/>
      <c r="DT316" s="332"/>
      <c r="DU316" s="333"/>
      <c r="DV316" s="107"/>
      <c r="DW316" s="330"/>
      <c r="DX316" s="330"/>
      <c r="DY316" s="331"/>
      <c r="DZ316" s="332"/>
      <c r="EA316" s="333"/>
      <c r="EB316" s="107"/>
      <c r="EC316" s="330"/>
      <c r="ED316" s="330"/>
      <c r="EE316" s="331"/>
      <c r="EF316" s="332"/>
      <c r="EG316" s="333"/>
      <c r="EH316" s="107"/>
      <c r="EI316" s="330"/>
      <c r="EJ316" s="330"/>
      <c r="EK316" s="331"/>
      <c r="EL316" s="332"/>
      <c r="EM316" s="333"/>
      <c r="EN316" s="107"/>
      <c r="EO316" s="330"/>
      <c r="EP316" s="330"/>
      <c r="EQ316" s="331"/>
      <c r="ER316" s="332"/>
      <c r="ES316" s="333"/>
      <c r="ET316" s="107"/>
      <c r="EU316" s="330"/>
      <c r="EV316" s="330"/>
      <c r="EW316" s="331"/>
      <c r="EX316" s="332"/>
      <c r="EY316" s="333"/>
      <c r="EZ316" s="107"/>
      <c r="FA316" s="330"/>
      <c r="FB316" s="330"/>
      <c r="FC316" s="331"/>
      <c r="FD316" s="332"/>
      <c r="FE316" s="333"/>
      <c r="FF316" s="107"/>
      <c r="FG316" s="330"/>
      <c r="FH316" s="330"/>
      <c r="FI316" s="331"/>
      <c r="FJ316" s="332"/>
      <c r="FK316" s="333"/>
      <c r="FL316" s="107"/>
      <c r="FM316" s="330"/>
      <c r="FN316" s="330"/>
      <c r="FO316" s="331"/>
      <c r="FP316" s="332"/>
      <c r="FQ316" s="333"/>
      <c r="FR316" s="107"/>
      <c r="FS316" s="330"/>
      <c r="FT316" s="330"/>
      <c r="FU316" s="331"/>
      <c r="FV316" s="332"/>
      <c r="FW316" s="333"/>
      <c r="FX316" s="107"/>
      <c r="FY316" s="330"/>
      <c r="FZ316" s="330"/>
      <c r="GA316" s="331"/>
      <c r="GB316" s="332"/>
      <c r="GC316" s="333"/>
      <c r="GD316" s="107"/>
      <c r="GE316" s="330"/>
      <c r="GF316" s="330"/>
      <c r="GG316" s="331"/>
      <c r="GH316" s="332"/>
      <c r="GI316" s="333"/>
      <c r="GJ316" s="107"/>
      <c r="GK316" s="330"/>
      <c r="GL316" s="330"/>
      <c r="GM316" s="331"/>
      <c r="GN316" s="332"/>
      <c r="GO316" s="333"/>
      <c r="GP316" s="107"/>
      <c r="GQ316" s="330"/>
      <c r="GR316" s="330"/>
      <c r="GS316" s="331"/>
      <c r="GT316" s="332"/>
      <c r="GU316" s="333"/>
      <c r="GV316" s="107"/>
      <c r="GW316" s="330"/>
      <c r="GX316" s="330"/>
      <c r="GY316" s="331"/>
      <c r="GZ316" s="332"/>
      <c r="HA316" s="333"/>
      <c r="HB316" s="107"/>
      <c r="HC316" s="330"/>
      <c r="HD316" s="330"/>
      <c r="HE316" s="331"/>
      <c r="HF316" s="332"/>
      <c r="HG316" s="333"/>
      <c r="HH316" s="107"/>
      <c r="HI316" s="330"/>
      <c r="HJ316" s="330"/>
      <c r="HK316" s="331"/>
      <c r="HL316" s="332"/>
      <c r="HM316" s="333"/>
      <c r="HN316" s="107"/>
      <c r="HO316" s="330"/>
      <c r="HP316" s="330"/>
      <c r="HQ316" s="331"/>
      <c r="HR316" s="332"/>
      <c r="HS316" s="333"/>
      <c r="HT316" s="107"/>
      <c r="HU316" s="330"/>
      <c r="HV316" s="330"/>
      <c r="HW316" s="331"/>
      <c r="HX316" s="332"/>
      <c r="HY316" s="333"/>
      <c r="HZ316" s="107"/>
    </row>
    <row r="317" spans="1:234" s="336" customFormat="1" ht="102">
      <c r="A317" s="114"/>
      <c r="B317" s="178" t="s">
        <v>403</v>
      </c>
      <c r="C317" s="328"/>
      <c r="D317" s="329"/>
      <c r="E317" s="404"/>
      <c r="F317" s="404">
        <f t="shared" si="2"/>
      </c>
      <c r="G317" s="330"/>
      <c r="H317" s="330"/>
      <c r="I317" s="331"/>
      <c r="J317" s="332"/>
      <c r="K317" s="333"/>
      <c r="L317" s="107"/>
      <c r="M317" s="330"/>
      <c r="N317" s="330"/>
      <c r="O317" s="331"/>
      <c r="P317" s="332"/>
      <c r="Q317" s="333"/>
      <c r="R317" s="107"/>
      <c r="S317" s="330"/>
      <c r="T317" s="330"/>
      <c r="U317" s="331"/>
      <c r="V317" s="332"/>
      <c r="W317" s="333"/>
      <c r="X317" s="107"/>
      <c r="Y317" s="330"/>
      <c r="Z317" s="330"/>
      <c r="AA317" s="331"/>
      <c r="AB317" s="332"/>
      <c r="AC317" s="333"/>
      <c r="AD317" s="107"/>
      <c r="AE317" s="330"/>
      <c r="AF317" s="330"/>
      <c r="AG317" s="331"/>
      <c r="AH317" s="332"/>
      <c r="AI317" s="333"/>
      <c r="AJ317" s="107"/>
      <c r="AK317" s="330"/>
      <c r="AL317" s="330"/>
      <c r="AM317" s="331"/>
      <c r="AN317" s="332"/>
      <c r="AO317" s="333"/>
      <c r="AP317" s="107"/>
      <c r="AQ317" s="330"/>
      <c r="AR317" s="330"/>
      <c r="AS317" s="331"/>
      <c r="AT317" s="332"/>
      <c r="AU317" s="333"/>
      <c r="AV317" s="107"/>
      <c r="AW317" s="330"/>
      <c r="AX317" s="330"/>
      <c r="AY317" s="331"/>
      <c r="AZ317" s="332"/>
      <c r="BA317" s="333"/>
      <c r="BB317" s="107"/>
      <c r="BC317" s="330"/>
      <c r="BD317" s="330"/>
      <c r="BE317" s="331"/>
      <c r="BF317" s="332"/>
      <c r="BG317" s="333"/>
      <c r="BH317" s="107"/>
      <c r="BI317" s="330"/>
      <c r="BJ317" s="330"/>
      <c r="BK317" s="331"/>
      <c r="BL317" s="332"/>
      <c r="BM317" s="333"/>
      <c r="BN317" s="107"/>
      <c r="BO317" s="330"/>
      <c r="BP317" s="330"/>
      <c r="BQ317" s="331"/>
      <c r="BR317" s="332"/>
      <c r="BS317" s="333"/>
      <c r="BT317" s="107"/>
      <c r="BU317" s="330"/>
      <c r="BV317" s="330"/>
      <c r="BW317" s="331"/>
      <c r="BX317" s="332"/>
      <c r="BY317" s="333"/>
      <c r="BZ317" s="107"/>
      <c r="CA317" s="330"/>
      <c r="CB317" s="330"/>
      <c r="CC317" s="331"/>
      <c r="CD317" s="332"/>
      <c r="CE317" s="333"/>
      <c r="CF317" s="107"/>
      <c r="CG317" s="330"/>
      <c r="CH317" s="330"/>
      <c r="CI317" s="331"/>
      <c r="CJ317" s="332"/>
      <c r="CK317" s="333"/>
      <c r="CL317" s="107"/>
      <c r="CM317" s="330"/>
      <c r="CN317" s="330"/>
      <c r="CO317" s="331"/>
      <c r="CP317" s="332"/>
      <c r="CQ317" s="333"/>
      <c r="CR317" s="107"/>
      <c r="CS317" s="330"/>
      <c r="CT317" s="330"/>
      <c r="CU317" s="331"/>
      <c r="CV317" s="332"/>
      <c r="CW317" s="333"/>
      <c r="CX317" s="107"/>
      <c r="CY317" s="330"/>
      <c r="CZ317" s="330"/>
      <c r="DA317" s="331"/>
      <c r="DB317" s="332"/>
      <c r="DC317" s="333"/>
      <c r="DD317" s="107"/>
      <c r="DE317" s="330"/>
      <c r="DF317" s="330"/>
      <c r="DG317" s="331"/>
      <c r="DH317" s="332"/>
      <c r="DI317" s="333"/>
      <c r="DJ317" s="107"/>
      <c r="DK317" s="330"/>
      <c r="DL317" s="330"/>
      <c r="DM317" s="331"/>
      <c r="DN317" s="332"/>
      <c r="DO317" s="333"/>
      <c r="DP317" s="107"/>
      <c r="DQ317" s="330"/>
      <c r="DR317" s="330"/>
      <c r="DS317" s="331"/>
      <c r="DT317" s="332"/>
      <c r="DU317" s="333"/>
      <c r="DV317" s="107"/>
      <c r="DW317" s="330"/>
      <c r="DX317" s="330"/>
      <c r="DY317" s="331"/>
      <c r="DZ317" s="332"/>
      <c r="EA317" s="333"/>
      <c r="EB317" s="107"/>
      <c r="EC317" s="330"/>
      <c r="ED317" s="330"/>
      <c r="EE317" s="331"/>
      <c r="EF317" s="332"/>
      <c r="EG317" s="333"/>
      <c r="EH317" s="107"/>
      <c r="EI317" s="330"/>
      <c r="EJ317" s="330"/>
      <c r="EK317" s="331"/>
      <c r="EL317" s="332"/>
      <c r="EM317" s="333"/>
      <c r="EN317" s="107"/>
      <c r="EO317" s="330"/>
      <c r="EP317" s="330"/>
      <c r="EQ317" s="331"/>
      <c r="ER317" s="332"/>
      <c r="ES317" s="333"/>
      <c r="ET317" s="107"/>
      <c r="EU317" s="330"/>
      <c r="EV317" s="330"/>
      <c r="EW317" s="331"/>
      <c r="EX317" s="332"/>
      <c r="EY317" s="333"/>
      <c r="EZ317" s="107"/>
      <c r="FA317" s="330"/>
      <c r="FB317" s="330"/>
      <c r="FC317" s="331"/>
      <c r="FD317" s="332"/>
      <c r="FE317" s="333"/>
      <c r="FF317" s="107"/>
      <c r="FG317" s="330"/>
      <c r="FH317" s="330"/>
      <c r="FI317" s="331"/>
      <c r="FJ317" s="332"/>
      <c r="FK317" s="333"/>
      <c r="FL317" s="107"/>
      <c r="FM317" s="330"/>
      <c r="FN317" s="330"/>
      <c r="FO317" s="331"/>
      <c r="FP317" s="332"/>
      <c r="FQ317" s="333"/>
      <c r="FR317" s="107"/>
      <c r="FS317" s="330"/>
      <c r="FT317" s="330"/>
      <c r="FU317" s="331"/>
      <c r="FV317" s="332"/>
      <c r="FW317" s="333"/>
      <c r="FX317" s="107"/>
      <c r="FY317" s="330"/>
      <c r="FZ317" s="330"/>
      <c r="GA317" s="331"/>
      <c r="GB317" s="332"/>
      <c r="GC317" s="333"/>
      <c r="GD317" s="107"/>
      <c r="GE317" s="330"/>
      <c r="GF317" s="330"/>
      <c r="GG317" s="331"/>
      <c r="GH317" s="332"/>
      <c r="GI317" s="333"/>
      <c r="GJ317" s="107"/>
      <c r="GK317" s="330"/>
      <c r="GL317" s="330"/>
      <c r="GM317" s="331"/>
      <c r="GN317" s="332"/>
      <c r="GO317" s="333"/>
      <c r="GP317" s="107"/>
      <c r="GQ317" s="330"/>
      <c r="GR317" s="330"/>
      <c r="GS317" s="331"/>
      <c r="GT317" s="332"/>
      <c r="GU317" s="333"/>
      <c r="GV317" s="107"/>
      <c r="GW317" s="330"/>
      <c r="GX317" s="330"/>
      <c r="GY317" s="331"/>
      <c r="GZ317" s="332"/>
      <c r="HA317" s="333"/>
      <c r="HB317" s="107"/>
      <c r="HC317" s="330"/>
      <c r="HD317" s="330"/>
      <c r="HE317" s="331"/>
      <c r="HF317" s="332"/>
      <c r="HG317" s="333"/>
      <c r="HH317" s="107"/>
      <c r="HI317" s="330"/>
      <c r="HJ317" s="330"/>
      <c r="HK317" s="331"/>
      <c r="HL317" s="332"/>
      <c r="HM317" s="333"/>
      <c r="HN317" s="107"/>
      <c r="HO317" s="330"/>
      <c r="HP317" s="330"/>
      <c r="HQ317" s="331"/>
      <c r="HR317" s="332"/>
      <c r="HS317" s="333"/>
      <c r="HT317" s="107"/>
      <c r="HU317" s="330"/>
      <c r="HV317" s="330"/>
      <c r="HW317" s="331"/>
      <c r="HX317" s="332"/>
      <c r="HY317" s="333"/>
      <c r="HZ317" s="107"/>
    </row>
    <row r="318" spans="1:234" s="336" customFormat="1" ht="15">
      <c r="A318" s="114"/>
      <c r="B318" s="178" t="s">
        <v>398</v>
      </c>
      <c r="C318" s="328" t="s">
        <v>3</v>
      </c>
      <c r="D318" s="329">
        <v>3</v>
      </c>
      <c r="E318" s="404"/>
      <c r="F318" s="404">
        <f t="shared" si="2"/>
        <v>0</v>
      </c>
      <c r="G318" s="330"/>
      <c r="H318" s="330"/>
      <c r="I318" s="331"/>
      <c r="J318" s="332"/>
      <c r="K318" s="333"/>
      <c r="L318" s="107"/>
      <c r="M318" s="330"/>
      <c r="N318" s="330"/>
      <c r="O318" s="331"/>
      <c r="P318" s="332"/>
      <c r="Q318" s="333"/>
      <c r="R318" s="107"/>
      <c r="S318" s="330"/>
      <c r="T318" s="330"/>
      <c r="U318" s="331"/>
      <c r="V318" s="332"/>
      <c r="W318" s="333"/>
      <c r="X318" s="107"/>
      <c r="Y318" s="330"/>
      <c r="Z318" s="330"/>
      <c r="AA318" s="331"/>
      <c r="AB318" s="332"/>
      <c r="AC318" s="333"/>
      <c r="AD318" s="107"/>
      <c r="AE318" s="330"/>
      <c r="AF318" s="330"/>
      <c r="AG318" s="331"/>
      <c r="AH318" s="332"/>
      <c r="AI318" s="333"/>
      <c r="AJ318" s="107"/>
      <c r="AK318" s="330"/>
      <c r="AL318" s="330"/>
      <c r="AM318" s="331"/>
      <c r="AN318" s="332"/>
      <c r="AO318" s="333"/>
      <c r="AP318" s="107"/>
      <c r="AQ318" s="330"/>
      <c r="AR318" s="330"/>
      <c r="AS318" s="331"/>
      <c r="AT318" s="332"/>
      <c r="AU318" s="333"/>
      <c r="AV318" s="107"/>
      <c r="AW318" s="330"/>
      <c r="AX318" s="330"/>
      <c r="AY318" s="331"/>
      <c r="AZ318" s="332"/>
      <c r="BA318" s="333"/>
      <c r="BB318" s="107"/>
      <c r="BC318" s="330"/>
      <c r="BD318" s="330"/>
      <c r="BE318" s="331"/>
      <c r="BF318" s="332"/>
      <c r="BG318" s="333"/>
      <c r="BH318" s="107"/>
      <c r="BI318" s="330"/>
      <c r="BJ318" s="330"/>
      <c r="BK318" s="331"/>
      <c r="BL318" s="332"/>
      <c r="BM318" s="333"/>
      <c r="BN318" s="107"/>
      <c r="BO318" s="330"/>
      <c r="BP318" s="330"/>
      <c r="BQ318" s="331"/>
      <c r="BR318" s="332"/>
      <c r="BS318" s="333"/>
      <c r="BT318" s="107"/>
      <c r="BU318" s="330"/>
      <c r="BV318" s="330"/>
      <c r="BW318" s="331"/>
      <c r="BX318" s="332"/>
      <c r="BY318" s="333"/>
      <c r="BZ318" s="107"/>
      <c r="CA318" s="330"/>
      <c r="CB318" s="330"/>
      <c r="CC318" s="331"/>
      <c r="CD318" s="332"/>
      <c r="CE318" s="333"/>
      <c r="CF318" s="107"/>
      <c r="CG318" s="330"/>
      <c r="CH318" s="330"/>
      <c r="CI318" s="331"/>
      <c r="CJ318" s="332"/>
      <c r="CK318" s="333"/>
      <c r="CL318" s="107"/>
      <c r="CM318" s="330"/>
      <c r="CN318" s="330"/>
      <c r="CO318" s="331"/>
      <c r="CP318" s="332"/>
      <c r="CQ318" s="333"/>
      <c r="CR318" s="107"/>
      <c r="CS318" s="330"/>
      <c r="CT318" s="330"/>
      <c r="CU318" s="331"/>
      <c r="CV318" s="332"/>
      <c r="CW318" s="333"/>
      <c r="CX318" s="107"/>
      <c r="CY318" s="330"/>
      <c r="CZ318" s="330"/>
      <c r="DA318" s="331"/>
      <c r="DB318" s="332"/>
      <c r="DC318" s="333"/>
      <c r="DD318" s="107"/>
      <c r="DE318" s="330"/>
      <c r="DF318" s="330"/>
      <c r="DG318" s="331"/>
      <c r="DH318" s="332"/>
      <c r="DI318" s="333"/>
      <c r="DJ318" s="107"/>
      <c r="DK318" s="330"/>
      <c r="DL318" s="330"/>
      <c r="DM318" s="331"/>
      <c r="DN318" s="332"/>
      <c r="DO318" s="333"/>
      <c r="DP318" s="107"/>
      <c r="DQ318" s="330"/>
      <c r="DR318" s="330"/>
      <c r="DS318" s="331"/>
      <c r="DT318" s="332"/>
      <c r="DU318" s="333"/>
      <c r="DV318" s="107"/>
      <c r="DW318" s="330"/>
      <c r="DX318" s="330"/>
      <c r="DY318" s="331"/>
      <c r="DZ318" s="332"/>
      <c r="EA318" s="333"/>
      <c r="EB318" s="107"/>
      <c r="EC318" s="330"/>
      <c r="ED318" s="330"/>
      <c r="EE318" s="331"/>
      <c r="EF318" s="332"/>
      <c r="EG318" s="333"/>
      <c r="EH318" s="107"/>
      <c r="EI318" s="330"/>
      <c r="EJ318" s="330"/>
      <c r="EK318" s="331"/>
      <c r="EL318" s="332"/>
      <c r="EM318" s="333"/>
      <c r="EN318" s="107"/>
      <c r="EO318" s="330"/>
      <c r="EP318" s="330"/>
      <c r="EQ318" s="331"/>
      <c r="ER318" s="332"/>
      <c r="ES318" s="333"/>
      <c r="ET318" s="107"/>
      <c r="EU318" s="330"/>
      <c r="EV318" s="330"/>
      <c r="EW318" s="331"/>
      <c r="EX318" s="332"/>
      <c r="EY318" s="333"/>
      <c r="EZ318" s="107"/>
      <c r="FA318" s="330"/>
      <c r="FB318" s="330"/>
      <c r="FC318" s="331"/>
      <c r="FD318" s="332"/>
      <c r="FE318" s="333"/>
      <c r="FF318" s="107"/>
      <c r="FG318" s="330"/>
      <c r="FH318" s="330"/>
      <c r="FI318" s="331"/>
      <c r="FJ318" s="332"/>
      <c r="FK318" s="333"/>
      <c r="FL318" s="107"/>
      <c r="FM318" s="330"/>
      <c r="FN318" s="330"/>
      <c r="FO318" s="331"/>
      <c r="FP318" s="332"/>
      <c r="FQ318" s="333"/>
      <c r="FR318" s="107"/>
      <c r="FS318" s="330"/>
      <c r="FT318" s="330"/>
      <c r="FU318" s="331"/>
      <c r="FV318" s="332"/>
      <c r="FW318" s="333"/>
      <c r="FX318" s="107"/>
      <c r="FY318" s="330"/>
      <c r="FZ318" s="330"/>
      <c r="GA318" s="331"/>
      <c r="GB318" s="332"/>
      <c r="GC318" s="333"/>
      <c r="GD318" s="107"/>
      <c r="GE318" s="330"/>
      <c r="GF318" s="330"/>
      <c r="GG318" s="331"/>
      <c r="GH318" s="332"/>
      <c r="GI318" s="333"/>
      <c r="GJ318" s="107"/>
      <c r="GK318" s="330"/>
      <c r="GL318" s="330"/>
      <c r="GM318" s="331"/>
      <c r="GN318" s="332"/>
      <c r="GO318" s="333"/>
      <c r="GP318" s="107"/>
      <c r="GQ318" s="330"/>
      <c r="GR318" s="330"/>
      <c r="GS318" s="331"/>
      <c r="GT318" s="332"/>
      <c r="GU318" s="333"/>
      <c r="GV318" s="107"/>
      <c r="GW318" s="330"/>
      <c r="GX318" s="330"/>
      <c r="GY318" s="331"/>
      <c r="GZ318" s="332"/>
      <c r="HA318" s="333"/>
      <c r="HB318" s="107"/>
      <c r="HC318" s="330"/>
      <c r="HD318" s="330"/>
      <c r="HE318" s="331"/>
      <c r="HF318" s="332"/>
      <c r="HG318" s="333"/>
      <c r="HH318" s="107"/>
      <c r="HI318" s="330"/>
      <c r="HJ318" s="330"/>
      <c r="HK318" s="331"/>
      <c r="HL318" s="332"/>
      <c r="HM318" s="333"/>
      <c r="HN318" s="107"/>
      <c r="HO318" s="330"/>
      <c r="HP318" s="330"/>
      <c r="HQ318" s="331"/>
      <c r="HR318" s="332"/>
      <c r="HS318" s="333"/>
      <c r="HT318" s="107"/>
      <c r="HU318" s="330"/>
      <c r="HV318" s="330"/>
      <c r="HW318" s="331"/>
      <c r="HX318" s="332"/>
      <c r="HY318" s="333"/>
      <c r="HZ318" s="107"/>
    </row>
    <row r="319" spans="1:234" s="336" customFormat="1" ht="15">
      <c r="A319" s="114"/>
      <c r="B319" s="178" t="s">
        <v>615</v>
      </c>
      <c r="C319" s="328" t="s">
        <v>3</v>
      </c>
      <c r="D319" s="329">
        <v>2</v>
      </c>
      <c r="E319" s="404"/>
      <c r="F319" s="404">
        <f t="shared" si="2"/>
        <v>0</v>
      </c>
      <c r="G319" s="330"/>
      <c r="H319" s="330"/>
      <c r="I319" s="331"/>
      <c r="J319" s="332"/>
      <c r="K319" s="333"/>
      <c r="L319" s="107"/>
      <c r="M319" s="330"/>
      <c r="N319" s="330"/>
      <c r="O319" s="331"/>
      <c r="P319" s="332"/>
      <c r="Q319" s="333"/>
      <c r="R319" s="107"/>
      <c r="S319" s="330"/>
      <c r="T319" s="330"/>
      <c r="U319" s="331"/>
      <c r="V319" s="332"/>
      <c r="W319" s="333"/>
      <c r="X319" s="107"/>
      <c r="Y319" s="330"/>
      <c r="Z319" s="330"/>
      <c r="AA319" s="331"/>
      <c r="AB319" s="332"/>
      <c r="AC319" s="333"/>
      <c r="AD319" s="107"/>
      <c r="AE319" s="330"/>
      <c r="AF319" s="330"/>
      <c r="AG319" s="331"/>
      <c r="AH319" s="332"/>
      <c r="AI319" s="333"/>
      <c r="AJ319" s="107"/>
      <c r="AK319" s="330"/>
      <c r="AL319" s="330"/>
      <c r="AM319" s="331"/>
      <c r="AN319" s="332"/>
      <c r="AO319" s="333"/>
      <c r="AP319" s="107"/>
      <c r="AQ319" s="330"/>
      <c r="AR319" s="330"/>
      <c r="AS319" s="331"/>
      <c r="AT319" s="332"/>
      <c r="AU319" s="333"/>
      <c r="AV319" s="107"/>
      <c r="AW319" s="330"/>
      <c r="AX319" s="330"/>
      <c r="AY319" s="331"/>
      <c r="AZ319" s="332"/>
      <c r="BA319" s="333"/>
      <c r="BB319" s="107"/>
      <c r="BC319" s="330"/>
      <c r="BD319" s="330"/>
      <c r="BE319" s="331"/>
      <c r="BF319" s="332"/>
      <c r="BG319" s="333"/>
      <c r="BH319" s="107"/>
      <c r="BI319" s="330"/>
      <c r="BJ319" s="330"/>
      <c r="BK319" s="331"/>
      <c r="BL319" s="332"/>
      <c r="BM319" s="333"/>
      <c r="BN319" s="107"/>
      <c r="BO319" s="330"/>
      <c r="BP319" s="330"/>
      <c r="BQ319" s="331"/>
      <c r="BR319" s="332"/>
      <c r="BS319" s="333"/>
      <c r="BT319" s="107"/>
      <c r="BU319" s="330"/>
      <c r="BV319" s="330"/>
      <c r="BW319" s="331"/>
      <c r="BX319" s="332"/>
      <c r="BY319" s="333"/>
      <c r="BZ319" s="107"/>
      <c r="CA319" s="330"/>
      <c r="CB319" s="330"/>
      <c r="CC319" s="331"/>
      <c r="CD319" s="332"/>
      <c r="CE319" s="333"/>
      <c r="CF319" s="107"/>
      <c r="CG319" s="330"/>
      <c r="CH319" s="330"/>
      <c r="CI319" s="331"/>
      <c r="CJ319" s="332"/>
      <c r="CK319" s="333"/>
      <c r="CL319" s="107"/>
      <c r="CM319" s="330"/>
      <c r="CN319" s="330"/>
      <c r="CO319" s="331"/>
      <c r="CP319" s="332"/>
      <c r="CQ319" s="333"/>
      <c r="CR319" s="107"/>
      <c r="CS319" s="330"/>
      <c r="CT319" s="330"/>
      <c r="CU319" s="331"/>
      <c r="CV319" s="332"/>
      <c r="CW319" s="333"/>
      <c r="CX319" s="107"/>
      <c r="CY319" s="330"/>
      <c r="CZ319" s="330"/>
      <c r="DA319" s="331"/>
      <c r="DB319" s="332"/>
      <c r="DC319" s="333"/>
      <c r="DD319" s="107"/>
      <c r="DE319" s="330"/>
      <c r="DF319" s="330"/>
      <c r="DG319" s="331"/>
      <c r="DH319" s="332"/>
      <c r="DI319" s="333"/>
      <c r="DJ319" s="107"/>
      <c r="DK319" s="330"/>
      <c r="DL319" s="330"/>
      <c r="DM319" s="331"/>
      <c r="DN319" s="332"/>
      <c r="DO319" s="333"/>
      <c r="DP319" s="107"/>
      <c r="DQ319" s="330"/>
      <c r="DR319" s="330"/>
      <c r="DS319" s="331"/>
      <c r="DT319" s="332"/>
      <c r="DU319" s="333"/>
      <c r="DV319" s="107"/>
      <c r="DW319" s="330"/>
      <c r="DX319" s="330"/>
      <c r="DY319" s="331"/>
      <c r="DZ319" s="332"/>
      <c r="EA319" s="333"/>
      <c r="EB319" s="107"/>
      <c r="EC319" s="330"/>
      <c r="ED319" s="330"/>
      <c r="EE319" s="331"/>
      <c r="EF319" s="332"/>
      <c r="EG319" s="333"/>
      <c r="EH319" s="107"/>
      <c r="EI319" s="330"/>
      <c r="EJ319" s="330"/>
      <c r="EK319" s="331"/>
      <c r="EL319" s="332"/>
      <c r="EM319" s="333"/>
      <c r="EN319" s="107"/>
      <c r="EO319" s="330"/>
      <c r="EP319" s="330"/>
      <c r="EQ319" s="331"/>
      <c r="ER319" s="332"/>
      <c r="ES319" s="333"/>
      <c r="ET319" s="107"/>
      <c r="EU319" s="330"/>
      <c r="EV319" s="330"/>
      <c r="EW319" s="331"/>
      <c r="EX319" s="332"/>
      <c r="EY319" s="333"/>
      <c r="EZ319" s="107"/>
      <c r="FA319" s="330"/>
      <c r="FB319" s="330"/>
      <c r="FC319" s="331"/>
      <c r="FD319" s="332"/>
      <c r="FE319" s="333"/>
      <c r="FF319" s="107"/>
      <c r="FG319" s="330"/>
      <c r="FH319" s="330"/>
      <c r="FI319" s="331"/>
      <c r="FJ319" s="332"/>
      <c r="FK319" s="333"/>
      <c r="FL319" s="107"/>
      <c r="FM319" s="330"/>
      <c r="FN319" s="330"/>
      <c r="FO319" s="331"/>
      <c r="FP319" s="332"/>
      <c r="FQ319" s="333"/>
      <c r="FR319" s="107"/>
      <c r="FS319" s="330"/>
      <c r="FT319" s="330"/>
      <c r="FU319" s="331"/>
      <c r="FV319" s="332"/>
      <c r="FW319" s="333"/>
      <c r="FX319" s="107"/>
      <c r="FY319" s="330"/>
      <c r="FZ319" s="330"/>
      <c r="GA319" s="331"/>
      <c r="GB319" s="332"/>
      <c r="GC319" s="333"/>
      <c r="GD319" s="107"/>
      <c r="GE319" s="330"/>
      <c r="GF319" s="330"/>
      <c r="GG319" s="331"/>
      <c r="GH319" s="332"/>
      <c r="GI319" s="333"/>
      <c r="GJ319" s="107"/>
      <c r="GK319" s="330"/>
      <c r="GL319" s="330"/>
      <c r="GM319" s="331"/>
      <c r="GN319" s="332"/>
      <c r="GO319" s="333"/>
      <c r="GP319" s="107"/>
      <c r="GQ319" s="330"/>
      <c r="GR319" s="330"/>
      <c r="GS319" s="331"/>
      <c r="GT319" s="332"/>
      <c r="GU319" s="333"/>
      <c r="GV319" s="107"/>
      <c r="GW319" s="330"/>
      <c r="GX319" s="330"/>
      <c r="GY319" s="331"/>
      <c r="GZ319" s="332"/>
      <c r="HA319" s="333"/>
      <c r="HB319" s="107"/>
      <c r="HC319" s="330"/>
      <c r="HD319" s="330"/>
      <c r="HE319" s="331"/>
      <c r="HF319" s="332"/>
      <c r="HG319" s="333"/>
      <c r="HH319" s="107"/>
      <c r="HI319" s="330"/>
      <c r="HJ319" s="330"/>
      <c r="HK319" s="331"/>
      <c r="HL319" s="332"/>
      <c r="HM319" s="333"/>
      <c r="HN319" s="107"/>
      <c r="HO319" s="330"/>
      <c r="HP319" s="330"/>
      <c r="HQ319" s="331"/>
      <c r="HR319" s="332"/>
      <c r="HS319" s="333"/>
      <c r="HT319" s="107"/>
      <c r="HU319" s="330"/>
      <c r="HV319" s="330"/>
      <c r="HW319" s="331"/>
      <c r="HX319" s="332"/>
      <c r="HY319" s="333"/>
      <c r="HZ319" s="107"/>
    </row>
    <row r="320" spans="1:234" s="336" customFormat="1" ht="15">
      <c r="A320" s="114"/>
      <c r="B320" s="178"/>
      <c r="C320" s="328"/>
      <c r="D320" s="329"/>
      <c r="E320" s="404"/>
      <c r="F320" s="404"/>
      <c r="G320" s="330"/>
      <c r="H320" s="330"/>
      <c r="I320" s="331"/>
      <c r="J320" s="332"/>
      <c r="K320" s="333"/>
      <c r="L320" s="107"/>
      <c r="M320" s="330"/>
      <c r="N320" s="330"/>
      <c r="O320" s="331"/>
      <c r="P320" s="332"/>
      <c r="Q320" s="333"/>
      <c r="R320" s="107"/>
      <c r="S320" s="330"/>
      <c r="T320" s="330"/>
      <c r="U320" s="331"/>
      <c r="V320" s="332"/>
      <c r="W320" s="333"/>
      <c r="X320" s="107"/>
      <c r="Y320" s="330"/>
      <c r="Z320" s="330"/>
      <c r="AA320" s="331"/>
      <c r="AB320" s="332"/>
      <c r="AC320" s="333"/>
      <c r="AD320" s="107"/>
      <c r="AE320" s="330"/>
      <c r="AF320" s="330"/>
      <c r="AG320" s="331"/>
      <c r="AH320" s="332"/>
      <c r="AI320" s="333"/>
      <c r="AJ320" s="107"/>
      <c r="AK320" s="330"/>
      <c r="AL320" s="330"/>
      <c r="AM320" s="331"/>
      <c r="AN320" s="332"/>
      <c r="AO320" s="333"/>
      <c r="AP320" s="107"/>
      <c r="AQ320" s="330"/>
      <c r="AR320" s="330"/>
      <c r="AS320" s="331"/>
      <c r="AT320" s="332"/>
      <c r="AU320" s="333"/>
      <c r="AV320" s="107"/>
      <c r="AW320" s="330"/>
      <c r="AX320" s="330"/>
      <c r="AY320" s="331"/>
      <c r="AZ320" s="332"/>
      <c r="BA320" s="333"/>
      <c r="BB320" s="107"/>
      <c r="BC320" s="330"/>
      <c r="BD320" s="330"/>
      <c r="BE320" s="331"/>
      <c r="BF320" s="332"/>
      <c r="BG320" s="333"/>
      <c r="BH320" s="107"/>
      <c r="BI320" s="330"/>
      <c r="BJ320" s="330"/>
      <c r="BK320" s="331"/>
      <c r="BL320" s="332"/>
      <c r="BM320" s="333"/>
      <c r="BN320" s="107"/>
      <c r="BO320" s="330"/>
      <c r="BP320" s="330"/>
      <c r="BQ320" s="331"/>
      <c r="BR320" s="332"/>
      <c r="BS320" s="333"/>
      <c r="BT320" s="107"/>
      <c r="BU320" s="330"/>
      <c r="BV320" s="330"/>
      <c r="BW320" s="331"/>
      <c r="BX320" s="332"/>
      <c r="BY320" s="333"/>
      <c r="BZ320" s="107"/>
      <c r="CA320" s="330"/>
      <c r="CB320" s="330"/>
      <c r="CC320" s="331"/>
      <c r="CD320" s="332"/>
      <c r="CE320" s="333"/>
      <c r="CF320" s="107"/>
      <c r="CG320" s="330"/>
      <c r="CH320" s="330"/>
      <c r="CI320" s="331"/>
      <c r="CJ320" s="332"/>
      <c r="CK320" s="333"/>
      <c r="CL320" s="107"/>
      <c r="CM320" s="330"/>
      <c r="CN320" s="330"/>
      <c r="CO320" s="331"/>
      <c r="CP320" s="332"/>
      <c r="CQ320" s="333"/>
      <c r="CR320" s="107"/>
      <c r="CS320" s="330"/>
      <c r="CT320" s="330"/>
      <c r="CU320" s="331"/>
      <c r="CV320" s="332"/>
      <c r="CW320" s="333"/>
      <c r="CX320" s="107"/>
      <c r="CY320" s="330"/>
      <c r="CZ320" s="330"/>
      <c r="DA320" s="331"/>
      <c r="DB320" s="332"/>
      <c r="DC320" s="333"/>
      <c r="DD320" s="107"/>
      <c r="DE320" s="330"/>
      <c r="DF320" s="330"/>
      <c r="DG320" s="331"/>
      <c r="DH320" s="332"/>
      <c r="DI320" s="333"/>
      <c r="DJ320" s="107"/>
      <c r="DK320" s="330"/>
      <c r="DL320" s="330"/>
      <c r="DM320" s="331"/>
      <c r="DN320" s="332"/>
      <c r="DO320" s="333"/>
      <c r="DP320" s="107"/>
      <c r="DQ320" s="330"/>
      <c r="DR320" s="330"/>
      <c r="DS320" s="331"/>
      <c r="DT320" s="332"/>
      <c r="DU320" s="333"/>
      <c r="DV320" s="107"/>
      <c r="DW320" s="330"/>
      <c r="DX320" s="330"/>
      <c r="DY320" s="331"/>
      <c r="DZ320" s="332"/>
      <c r="EA320" s="333"/>
      <c r="EB320" s="107"/>
      <c r="EC320" s="330"/>
      <c r="ED320" s="330"/>
      <c r="EE320" s="331"/>
      <c r="EF320" s="332"/>
      <c r="EG320" s="333"/>
      <c r="EH320" s="107"/>
      <c r="EI320" s="330"/>
      <c r="EJ320" s="330"/>
      <c r="EK320" s="331"/>
      <c r="EL320" s="332"/>
      <c r="EM320" s="333"/>
      <c r="EN320" s="107"/>
      <c r="EO320" s="330"/>
      <c r="EP320" s="330"/>
      <c r="EQ320" s="331"/>
      <c r="ER320" s="332"/>
      <c r="ES320" s="333"/>
      <c r="ET320" s="107"/>
      <c r="EU320" s="330"/>
      <c r="EV320" s="330"/>
      <c r="EW320" s="331"/>
      <c r="EX320" s="332"/>
      <c r="EY320" s="333"/>
      <c r="EZ320" s="107"/>
      <c r="FA320" s="330"/>
      <c r="FB320" s="330"/>
      <c r="FC320" s="331"/>
      <c r="FD320" s="332"/>
      <c r="FE320" s="333"/>
      <c r="FF320" s="107"/>
      <c r="FG320" s="330"/>
      <c r="FH320" s="330"/>
      <c r="FI320" s="331"/>
      <c r="FJ320" s="332"/>
      <c r="FK320" s="333"/>
      <c r="FL320" s="107"/>
      <c r="FM320" s="330"/>
      <c r="FN320" s="330"/>
      <c r="FO320" s="331"/>
      <c r="FP320" s="332"/>
      <c r="FQ320" s="333"/>
      <c r="FR320" s="107"/>
      <c r="FS320" s="330"/>
      <c r="FT320" s="330"/>
      <c r="FU320" s="331"/>
      <c r="FV320" s="332"/>
      <c r="FW320" s="333"/>
      <c r="FX320" s="107"/>
      <c r="FY320" s="330"/>
      <c r="FZ320" s="330"/>
      <c r="GA320" s="331"/>
      <c r="GB320" s="332"/>
      <c r="GC320" s="333"/>
      <c r="GD320" s="107"/>
      <c r="GE320" s="330"/>
      <c r="GF320" s="330"/>
      <c r="GG320" s="331"/>
      <c r="GH320" s="332"/>
      <c r="GI320" s="333"/>
      <c r="GJ320" s="107"/>
      <c r="GK320" s="330"/>
      <c r="GL320" s="330"/>
      <c r="GM320" s="331"/>
      <c r="GN320" s="332"/>
      <c r="GO320" s="333"/>
      <c r="GP320" s="107"/>
      <c r="GQ320" s="330"/>
      <c r="GR320" s="330"/>
      <c r="GS320" s="331"/>
      <c r="GT320" s="332"/>
      <c r="GU320" s="333"/>
      <c r="GV320" s="107"/>
      <c r="GW320" s="330"/>
      <c r="GX320" s="330"/>
      <c r="GY320" s="331"/>
      <c r="GZ320" s="332"/>
      <c r="HA320" s="333"/>
      <c r="HB320" s="107"/>
      <c r="HC320" s="330"/>
      <c r="HD320" s="330"/>
      <c r="HE320" s="331"/>
      <c r="HF320" s="332"/>
      <c r="HG320" s="333"/>
      <c r="HH320" s="107"/>
      <c r="HI320" s="330"/>
      <c r="HJ320" s="330"/>
      <c r="HK320" s="331"/>
      <c r="HL320" s="332"/>
      <c r="HM320" s="333"/>
      <c r="HN320" s="107"/>
      <c r="HO320" s="330"/>
      <c r="HP320" s="330"/>
      <c r="HQ320" s="331"/>
      <c r="HR320" s="332"/>
      <c r="HS320" s="333"/>
      <c r="HT320" s="107"/>
      <c r="HU320" s="330"/>
      <c r="HV320" s="330"/>
      <c r="HW320" s="331"/>
      <c r="HX320" s="332"/>
      <c r="HY320" s="333"/>
      <c r="HZ320" s="107"/>
    </row>
    <row r="321" spans="1:234" s="336" customFormat="1" ht="15">
      <c r="A321" s="114" t="s">
        <v>200</v>
      </c>
      <c r="B321" s="178" t="s">
        <v>401</v>
      </c>
      <c r="C321" s="328"/>
      <c r="D321" s="329"/>
      <c r="E321" s="404"/>
      <c r="F321" s="404"/>
      <c r="G321" s="330"/>
      <c r="H321" s="330"/>
      <c r="I321" s="331"/>
      <c r="J321" s="332"/>
      <c r="K321" s="333"/>
      <c r="L321" s="107"/>
      <c r="M321" s="330"/>
      <c r="N321" s="330"/>
      <c r="O321" s="331"/>
      <c r="P321" s="332"/>
      <c r="Q321" s="333"/>
      <c r="R321" s="107"/>
      <c r="S321" s="330"/>
      <c r="T321" s="330"/>
      <c r="U321" s="331"/>
      <c r="V321" s="332"/>
      <c r="W321" s="333"/>
      <c r="X321" s="107"/>
      <c r="Y321" s="330"/>
      <c r="Z321" s="330"/>
      <c r="AA321" s="331"/>
      <c r="AB321" s="332"/>
      <c r="AC321" s="333"/>
      <c r="AD321" s="107"/>
      <c r="AE321" s="330"/>
      <c r="AF321" s="330"/>
      <c r="AG321" s="331"/>
      <c r="AH321" s="332"/>
      <c r="AI321" s="333"/>
      <c r="AJ321" s="107"/>
      <c r="AK321" s="330"/>
      <c r="AL321" s="330"/>
      <c r="AM321" s="331"/>
      <c r="AN321" s="332"/>
      <c r="AO321" s="333"/>
      <c r="AP321" s="107"/>
      <c r="AQ321" s="330"/>
      <c r="AR321" s="330"/>
      <c r="AS321" s="331"/>
      <c r="AT321" s="332"/>
      <c r="AU321" s="333"/>
      <c r="AV321" s="107"/>
      <c r="AW321" s="330"/>
      <c r="AX321" s="330"/>
      <c r="AY321" s="331"/>
      <c r="AZ321" s="332"/>
      <c r="BA321" s="333"/>
      <c r="BB321" s="107"/>
      <c r="BC321" s="330"/>
      <c r="BD321" s="330"/>
      <c r="BE321" s="331"/>
      <c r="BF321" s="332"/>
      <c r="BG321" s="333"/>
      <c r="BH321" s="107"/>
      <c r="BI321" s="330"/>
      <c r="BJ321" s="330"/>
      <c r="BK321" s="331"/>
      <c r="BL321" s="332"/>
      <c r="BM321" s="333"/>
      <c r="BN321" s="107"/>
      <c r="BO321" s="330"/>
      <c r="BP321" s="330"/>
      <c r="BQ321" s="331"/>
      <c r="BR321" s="332"/>
      <c r="BS321" s="333"/>
      <c r="BT321" s="107"/>
      <c r="BU321" s="330"/>
      <c r="BV321" s="330"/>
      <c r="BW321" s="331"/>
      <c r="BX321" s="332"/>
      <c r="BY321" s="333"/>
      <c r="BZ321" s="107"/>
      <c r="CA321" s="330"/>
      <c r="CB321" s="330"/>
      <c r="CC321" s="331"/>
      <c r="CD321" s="332"/>
      <c r="CE321" s="333"/>
      <c r="CF321" s="107"/>
      <c r="CG321" s="330"/>
      <c r="CH321" s="330"/>
      <c r="CI321" s="331"/>
      <c r="CJ321" s="332"/>
      <c r="CK321" s="333"/>
      <c r="CL321" s="107"/>
      <c r="CM321" s="330"/>
      <c r="CN321" s="330"/>
      <c r="CO321" s="331"/>
      <c r="CP321" s="332"/>
      <c r="CQ321" s="333"/>
      <c r="CR321" s="107"/>
      <c r="CS321" s="330"/>
      <c r="CT321" s="330"/>
      <c r="CU321" s="331"/>
      <c r="CV321" s="332"/>
      <c r="CW321" s="333"/>
      <c r="CX321" s="107"/>
      <c r="CY321" s="330"/>
      <c r="CZ321" s="330"/>
      <c r="DA321" s="331"/>
      <c r="DB321" s="332"/>
      <c r="DC321" s="333"/>
      <c r="DD321" s="107"/>
      <c r="DE321" s="330"/>
      <c r="DF321" s="330"/>
      <c r="DG321" s="331"/>
      <c r="DH321" s="332"/>
      <c r="DI321" s="333"/>
      <c r="DJ321" s="107"/>
      <c r="DK321" s="330"/>
      <c r="DL321" s="330"/>
      <c r="DM321" s="331"/>
      <c r="DN321" s="332"/>
      <c r="DO321" s="333"/>
      <c r="DP321" s="107"/>
      <c r="DQ321" s="330"/>
      <c r="DR321" s="330"/>
      <c r="DS321" s="331"/>
      <c r="DT321" s="332"/>
      <c r="DU321" s="333"/>
      <c r="DV321" s="107"/>
      <c r="DW321" s="330"/>
      <c r="DX321" s="330"/>
      <c r="DY321" s="331"/>
      <c r="DZ321" s="332"/>
      <c r="EA321" s="333"/>
      <c r="EB321" s="107"/>
      <c r="EC321" s="330"/>
      <c r="ED321" s="330"/>
      <c r="EE321" s="331"/>
      <c r="EF321" s="332"/>
      <c r="EG321" s="333"/>
      <c r="EH321" s="107"/>
      <c r="EI321" s="330"/>
      <c r="EJ321" s="330"/>
      <c r="EK321" s="331"/>
      <c r="EL321" s="332"/>
      <c r="EM321" s="333"/>
      <c r="EN321" s="107"/>
      <c r="EO321" s="330"/>
      <c r="EP321" s="330"/>
      <c r="EQ321" s="331"/>
      <c r="ER321" s="332"/>
      <c r="ES321" s="333"/>
      <c r="ET321" s="107"/>
      <c r="EU321" s="330"/>
      <c r="EV321" s="330"/>
      <c r="EW321" s="331"/>
      <c r="EX321" s="332"/>
      <c r="EY321" s="333"/>
      <c r="EZ321" s="107"/>
      <c r="FA321" s="330"/>
      <c r="FB321" s="330"/>
      <c r="FC321" s="331"/>
      <c r="FD321" s="332"/>
      <c r="FE321" s="333"/>
      <c r="FF321" s="107"/>
      <c r="FG321" s="330"/>
      <c r="FH321" s="330"/>
      <c r="FI321" s="331"/>
      <c r="FJ321" s="332"/>
      <c r="FK321" s="333"/>
      <c r="FL321" s="107"/>
      <c r="FM321" s="330"/>
      <c r="FN321" s="330"/>
      <c r="FO321" s="331"/>
      <c r="FP321" s="332"/>
      <c r="FQ321" s="333"/>
      <c r="FR321" s="107"/>
      <c r="FS321" s="330"/>
      <c r="FT321" s="330"/>
      <c r="FU321" s="331"/>
      <c r="FV321" s="332"/>
      <c r="FW321" s="333"/>
      <c r="FX321" s="107"/>
      <c r="FY321" s="330"/>
      <c r="FZ321" s="330"/>
      <c r="GA321" s="331"/>
      <c r="GB321" s="332"/>
      <c r="GC321" s="333"/>
      <c r="GD321" s="107"/>
      <c r="GE321" s="330"/>
      <c r="GF321" s="330"/>
      <c r="GG321" s="331"/>
      <c r="GH321" s="332"/>
      <c r="GI321" s="333"/>
      <c r="GJ321" s="107"/>
      <c r="GK321" s="330"/>
      <c r="GL321" s="330"/>
      <c r="GM321" s="331"/>
      <c r="GN321" s="332"/>
      <c r="GO321" s="333"/>
      <c r="GP321" s="107"/>
      <c r="GQ321" s="330"/>
      <c r="GR321" s="330"/>
      <c r="GS321" s="331"/>
      <c r="GT321" s="332"/>
      <c r="GU321" s="333"/>
      <c r="GV321" s="107"/>
      <c r="GW321" s="330"/>
      <c r="GX321" s="330"/>
      <c r="GY321" s="331"/>
      <c r="GZ321" s="332"/>
      <c r="HA321" s="333"/>
      <c r="HB321" s="107"/>
      <c r="HC321" s="330"/>
      <c r="HD321" s="330"/>
      <c r="HE321" s="331"/>
      <c r="HF321" s="332"/>
      <c r="HG321" s="333"/>
      <c r="HH321" s="107"/>
      <c r="HI321" s="330"/>
      <c r="HJ321" s="330"/>
      <c r="HK321" s="331"/>
      <c r="HL321" s="332"/>
      <c r="HM321" s="333"/>
      <c r="HN321" s="107"/>
      <c r="HO321" s="330"/>
      <c r="HP321" s="330"/>
      <c r="HQ321" s="331"/>
      <c r="HR321" s="332"/>
      <c r="HS321" s="333"/>
      <c r="HT321" s="107"/>
      <c r="HU321" s="330"/>
      <c r="HV321" s="330"/>
      <c r="HW321" s="331"/>
      <c r="HX321" s="332"/>
      <c r="HY321" s="333"/>
      <c r="HZ321" s="107"/>
    </row>
    <row r="322" spans="1:234" s="336" customFormat="1" ht="102">
      <c r="A322" s="114"/>
      <c r="B322" s="178" t="s">
        <v>402</v>
      </c>
      <c r="C322" s="328"/>
      <c r="D322" s="329"/>
      <c r="E322" s="404"/>
      <c r="F322" s="404"/>
      <c r="G322" s="330"/>
      <c r="H322" s="330"/>
      <c r="I322" s="331"/>
      <c r="J322" s="332"/>
      <c r="K322" s="333"/>
      <c r="L322" s="107"/>
      <c r="M322" s="330"/>
      <c r="N322" s="330"/>
      <c r="O322" s="331"/>
      <c r="P322" s="332"/>
      <c r="Q322" s="333"/>
      <c r="R322" s="107"/>
      <c r="S322" s="330"/>
      <c r="T322" s="330"/>
      <c r="U322" s="331"/>
      <c r="V322" s="332"/>
      <c r="W322" s="333"/>
      <c r="X322" s="107"/>
      <c r="Y322" s="330"/>
      <c r="Z322" s="330"/>
      <c r="AA322" s="331"/>
      <c r="AB322" s="332"/>
      <c r="AC322" s="333"/>
      <c r="AD322" s="107"/>
      <c r="AE322" s="330"/>
      <c r="AF322" s="330"/>
      <c r="AG322" s="331"/>
      <c r="AH322" s="332"/>
      <c r="AI322" s="333"/>
      <c r="AJ322" s="107"/>
      <c r="AK322" s="330"/>
      <c r="AL322" s="330"/>
      <c r="AM322" s="331"/>
      <c r="AN322" s="332"/>
      <c r="AO322" s="333"/>
      <c r="AP322" s="107"/>
      <c r="AQ322" s="330"/>
      <c r="AR322" s="330"/>
      <c r="AS322" s="331"/>
      <c r="AT322" s="332"/>
      <c r="AU322" s="333"/>
      <c r="AV322" s="107"/>
      <c r="AW322" s="330"/>
      <c r="AX322" s="330"/>
      <c r="AY322" s="331"/>
      <c r="AZ322" s="332"/>
      <c r="BA322" s="333"/>
      <c r="BB322" s="107"/>
      <c r="BC322" s="330"/>
      <c r="BD322" s="330"/>
      <c r="BE322" s="331"/>
      <c r="BF322" s="332"/>
      <c r="BG322" s="333"/>
      <c r="BH322" s="107"/>
      <c r="BI322" s="330"/>
      <c r="BJ322" s="330"/>
      <c r="BK322" s="331"/>
      <c r="BL322" s="332"/>
      <c r="BM322" s="333"/>
      <c r="BN322" s="107"/>
      <c r="BO322" s="330"/>
      <c r="BP322" s="330"/>
      <c r="BQ322" s="331"/>
      <c r="BR322" s="332"/>
      <c r="BS322" s="333"/>
      <c r="BT322" s="107"/>
      <c r="BU322" s="330"/>
      <c r="BV322" s="330"/>
      <c r="BW322" s="331"/>
      <c r="BX322" s="332"/>
      <c r="BY322" s="333"/>
      <c r="BZ322" s="107"/>
      <c r="CA322" s="330"/>
      <c r="CB322" s="330"/>
      <c r="CC322" s="331"/>
      <c r="CD322" s="332"/>
      <c r="CE322" s="333"/>
      <c r="CF322" s="107"/>
      <c r="CG322" s="330"/>
      <c r="CH322" s="330"/>
      <c r="CI322" s="331"/>
      <c r="CJ322" s="332"/>
      <c r="CK322" s="333"/>
      <c r="CL322" s="107"/>
      <c r="CM322" s="330"/>
      <c r="CN322" s="330"/>
      <c r="CO322" s="331"/>
      <c r="CP322" s="332"/>
      <c r="CQ322" s="333"/>
      <c r="CR322" s="107"/>
      <c r="CS322" s="330"/>
      <c r="CT322" s="330"/>
      <c r="CU322" s="331"/>
      <c r="CV322" s="332"/>
      <c r="CW322" s="333"/>
      <c r="CX322" s="107"/>
      <c r="CY322" s="330"/>
      <c r="CZ322" s="330"/>
      <c r="DA322" s="331"/>
      <c r="DB322" s="332"/>
      <c r="DC322" s="333"/>
      <c r="DD322" s="107"/>
      <c r="DE322" s="330"/>
      <c r="DF322" s="330"/>
      <c r="DG322" s="331"/>
      <c r="DH322" s="332"/>
      <c r="DI322" s="333"/>
      <c r="DJ322" s="107"/>
      <c r="DK322" s="330"/>
      <c r="DL322" s="330"/>
      <c r="DM322" s="331"/>
      <c r="DN322" s="332"/>
      <c r="DO322" s="333"/>
      <c r="DP322" s="107"/>
      <c r="DQ322" s="330"/>
      <c r="DR322" s="330"/>
      <c r="DS322" s="331"/>
      <c r="DT322" s="332"/>
      <c r="DU322" s="333"/>
      <c r="DV322" s="107"/>
      <c r="DW322" s="330"/>
      <c r="DX322" s="330"/>
      <c r="DY322" s="331"/>
      <c r="DZ322" s="332"/>
      <c r="EA322" s="333"/>
      <c r="EB322" s="107"/>
      <c r="EC322" s="330"/>
      <c r="ED322" s="330"/>
      <c r="EE322" s="331"/>
      <c r="EF322" s="332"/>
      <c r="EG322" s="333"/>
      <c r="EH322" s="107"/>
      <c r="EI322" s="330"/>
      <c r="EJ322" s="330"/>
      <c r="EK322" s="331"/>
      <c r="EL322" s="332"/>
      <c r="EM322" s="333"/>
      <c r="EN322" s="107"/>
      <c r="EO322" s="330"/>
      <c r="EP322" s="330"/>
      <c r="EQ322" s="331"/>
      <c r="ER322" s="332"/>
      <c r="ES322" s="333"/>
      <c r="ET322" s="107"/>
      <c r="EU322" s="330"/>
      <c r="EV322" s="330"/>
      <c r="EW322" s="331"/>
      <c r="EX322" s="332"/>
      <c r="EY322" s="333"/>
      <c r="EZ322" s="107"/>
      <c r="FA322" s="330"/>
      <c r="FB322" s="330"/>
      <c r="FC322" s="331"/>
      <c r="FD322" s="332"/>
      <c r="FE322" s="333"/>
      <c r="FF322" s="107"/>
      <c r="FG322" s="330"/>
      <c r="FH322" s="330"/>
      <c r="FI322" s="331"/>
      <c r="FJ322" s="332"/>
      <c r="FK322" s="333"/>
      <c r="FL322" s="107"/>
      <c r="FM322" s="330"/>
      <c r="FN322" s="330"/>
      <c r="FO322" s="331"/>
      <c r="FP322" s="332"/>
      <c r="FQ322" s="333"/>
      <c r="FR322" s="107"/>
      <c r="FS322" s="330"/>
      <c r="FT322" s="330"/>
      <c r="FU322" s="331"/>
      <c r="FV322" s="332"/>
      <c r="FW322" s="333"/>
      <c r="FX322" s="107"/>
      <c r="FY322" s="330"/>
      <c r="FZ322" s="330"/>
      <c r="GA322" s="331"/>
      <c r="GB322" s="332"/>
      <c r="GC322" s="333"/>
      <c r="GD322" s="107"/>
      <c r="GE322" s="330"/>
      <c r="GF322" s="330"/>
      <c r="GG322" s="331"/>
      <c r="GH322" s="332"/>
      <c r="GI322" s="333"/>
      <c r="GJ322" s="107"/>
      <c r="GK322" s="330"/>
      <c r="GL322" s="330"/>
      <c r="GM322" s="331"/>
      <c r="GN322" s="332"/>
      <c r="GO322" s="333"/>
      <c r="GP322" s="107"/>
      <c r="GQ322" s="330"/>
      <c r="GR322" s="330"/>
      <c r="GS322" s="331"/>
      <c r="GT322" s="332"/>
      <c r="GU322" s="333"/>
      <c r="GV322" s="107"/>
      <c r="GW322" s="330"/>
      <c r="GX322" s="330"/>
      <c r="GY322" s="331"/>
      <c r="GZ322" s="332"/>
      <c r="HA322" s="333"/>
      <c r="HB322" s="107"/>
      <c r="HC322" s="330"/>
      <c r="HD322" s="330"/>
      <c r="HE322" s="331"/>
      <c r="HF322" s="332"/>
      <c r="HG322" s="333"/>
      <c r="HH322" s="107"/>
      <c r="HI322" s="330"/>
      <c r="HJ322" s="330"/>
      <c r="HK322" s="331"/>
      <c r="HL322" s="332"/>
      <c r="HM322" s="333"/>
      <c r="HN322" s="107"/>
      <c r="HO322" s="330"/>
      <c r="HP322" s="330"/>
      <c r="HQ322" s="331"/>
      <c r="HR322" s="332"/>
      <c r="HS322" s="333"/>
      <c r="HT322" s="107"/>
      <c r="HU322" s="330"/>
      <c r="HV322" s="330"/>
      <c r="HW322" s="331"/>
      <c r="HX322" s="332"/>
      <c r="HY322" s="333"/>
      <c r="HZ322" s="107"/>
    </row>
    <row r="323" spans="1:234" s="336" customFormat="1" ht="15">
      <c r="A323" s="114"/>
      <c r="B323" s="178" t="s">
        <v>399</v>
      </c>
      <c r="C323" s="328" t="s">
        <v>3</v>
      </c>
      <c r="D323" s="329">
        <v>3</v>
      </c>
      <c r="E323" s="404"/>
      <c r="F323" s="404">
        <f>D323*E323</f>
        <v>0</v>
      </c>
      <c r="G323" s="330"/>
      <c r="H323" s="330"/>
      <c r="I323" s="331"/>
      <c r="J323" s="332"/>
      <c r="K323" s="333"/>
      <c r="L323" s="107"/>
      <c r="M323" s="330"/>
      <c r="N323" s="330"/>
      <c r="O323" s="331"/>
      <c r="P323" s="332"/>
      <c r="Q323" s="333"/>
      <c r="R323" s="107"/>
      <c r="S323" s="330"/>
      <c r="T323" s="330"/>
      <c r="U323" s="331"/>
      <c r="V323" s="332"/>
      <c r="W323" s="333"/>
      <c r="X323" s="107"/>
      <c r="Y323" s="330"/>
      <c r="Z323" s="330"/>
      <c r="AA323" s="331"/>
      <c r="AB323" s="332"/>
      <c r="AC323" s="333"/>
      <c r="AD323" s="107"/>
      <c r="AE323" s="330"/>
      <c r="AF323" s="330"/>
      <c r="AG323" s="331"/>
      <c r="AH323" s="332"/>
      <c r="AI323" s="333"/>
      <c r="AJ323" s="107"/>
      <c r="AK323" s="330"/>
      <c r="AL323" s="330"/>
      <c r="AM323" s="331"/>
      <c r="AN323" s="332"/>
      <c r="AO323" s="333"/>
      <c r="AP323" s="107"/>
      <c r="AQ323" s="330"/>
      <c r="AR323" s="330"/>
      <c r="AS323" s="331"/>
      <c r="AT323" s="332"/>
      <c r="AU323" s="333"/>
      <c r="AV323" s="107"/>
      <c r="AW323" s="330"/>
      <c r="AX323" s="330"/>
      <c r="AY323" s="331"/>
      <c r="AZ323" s="332"/>
      <c r="BA323" s="333"/>
      <c r="BB323" s="107"/>
      <c r="BC323" s="330"/>
      <c r="BD323" s="330"/>
      <c r="BE323" s="331"/>
      <c r="BF323" s="332"/>
      <c r="BG323" s="333"/>
      <c r="BH323" s="107"/>
      <c r="BI323" s="330"/>
      <c r="BJ323" s="330"/>
      <c r="BK323" s="331"/>
      <c r="BL323" s="332"/>
      <c r="BM323" s="333"/>
      <c r="BN323" s="107"/>
      <c r="BO323" s="330"/>
      <c r="BP323" s="330"/>
      <c r="BQ323" s="331"/>
      <c r="BR323" s="332"/>
      <c r="BS323" s="333"/>
      <c r="BT323" s="107"/>
      <c r="BU323" s="330"/>
      <c r="BV323" s="330"/>
      <c r="BW323" s="331"/>
      <c r="BX323" s="332"/>
      <c r="BY323" s="333"/>
      <c r="BZ323" s="107"/>
      <c r="CA323" s="330"/>
      <c r="CB323" s="330"/>
      <c r="CC323" s="331"/>
      <c r="CD323" s="332"/>
      <c r="CE323" s="333"/>
      <c r="CF323" s="107"/>
      <c r="CG323" s="330"/>
      <c r="CH323" s="330"/>
      <c r="CI323" s="331"/>
      <c r="CJ323" s="332"/>
      <c r="CK323" s="333"/>
      <c r="CL323" s="107"/>
      <c r="CM323" s="330"/>
      <c r="CN323" s="330"/>
      <c r="CO323" s="331"/>
      <c r="CP323" s="332"/>
      <c r="CQ323" s="333"/>
      <c r="CR323" s="107"/>
      <c r="CS323" s="330"/>
      <c r="CT323" s="330"/>
      <c r="CU323" s="331"/>
      <c r="CV323" s="332"/>
      <c r="CW323" s="333"/>
      <c r="CX323" s="107"/>
      <c r="CY323" s="330"/>
      <c r="CZ323" s="330"/>
      <c r="DA323" s="331"/>
      <c r="DB323" s="332"/>
      <c r="DC323" s="333"/>
      <c r="DD323" s="107"/>
      <c r="DE323" s="330"/>
      <c r="DF323" s="330"/>
      <c r="DG323" s="331"/>
      <c r="DH323" s="332"/>
      <c r="DI323" s="333"/>
      <c r="DJ323" s="107"/>
      <c r="DK323" s="330"/>
      <c r="DL323" s="330"/>
      <c r="DM323" s="331"/>
      <c r="DN323" s="332"/>
      <c r="DO323" s="333"/>
      <c r="DP323" s="107"/>
      <c r="DQ323" s="330"/>
      <c r="DR323" s="330"/>
      <c r="DS323" s="331"/>
      <c r="DT323" s="332"/>
      <c r="DU323" s="333"/>
      <c r="DV323" s="107"/>
      <c r="DW323" s="330"/>
      <c r="DX323" s="330"/>
      <c r="DY323" s="331"/>
      <c r="DZ323" s="332"/>
      <c r="EA323" s="333"/>
      <c r="EB323" s="107"/>
      <c r="EC323" s="330"/>
      <c r="ED323" s="330"/>
      <c r="EE323" s="331"/>
      <c r="EF323" s="332"/>
      <c r="EG323" s="333"/>
      <c r="EH323" s="107"/>
      <c r="EI323" s="330"/>
      <c r="EJ323" s="330"/>
      <c r="EK323" s="331"/>
      <c r="EL323" s="332"/>
      <c r="EM323" s="333"/>
      <c r="EN323" s="107"/>
      <c r="EO323" s="330"/>
      <c r="EP323" s="330"/>
      <c r="EQ323" s="331"/>
      <c r="ER323" s="332"/>
      <c r="ES323" s="333"/>
      <c r="ET323" s="107"/>
      <c r="EU323" s="330"/>
      <c r="EV323" s="330"/>
      <c r="EW323" s="331"/>
      <c r="EX323" s="332"/>
      <c r="EY323" s="333"/>
      <c r="EZ323" s="107"/>
      <c r="FA323" s="330"/>
      <c r="FB323" s="330"/>
      <c r="FC323" s="331"/>
      <c r="FD323" s="332"/>
      <c r="FE323" s="333"/>
      <c r="FF323" s="107"/>
      <c r="FG323" s="330"/>
      <c r="FH323" s="330"/>
      <c r="FI323" s="331"/>
      <c r="FJ323" s="332"/>
      <c r="FK323" s="333"/>
      <c r="FL323" s="107"/>
      <c r="FM323" s="330"/>
      <c r="FN323" s="330"/>
      <c r="FO323" s="331"/>
      <c r="FP323" s="332"/>
      <c r="FQ323" s="333"/>
      <c r="FR323" s="107"/>
      <c r="FS323" s="330"/>
      <c r="FT323" s="330"/>
      <c r="FU323" s="331"/>
      <c r="FV323" s="332"/>
      <c r="FW323" s="333"/>
      <c r="FX323" s="107"/>
      <c r="FY323" s="330"/>
      <c r="FZ323" s="330"/>
      <c r="GA323" s="331"/>
      <c r="GB323" s="332"/>
      <c r="GC323" s="333"/>
      <c r="GD323" s="107"/>
      <c r="GE323" s="330"/>
      <c r="GF323" s="330"/>
      <c r="GG323" s="331"/>
      <c r="GH323" s="332"/>
      <c r="GI323" s="333"/>
      <c r="GJ323" s="107"/>
      <c r="GK323" s="330"/>
      <c r="GL323" s="330"/>
      <c r="GM323" s="331"/>
      <c r="GN323" s="332"/>
      <c r="GO323" s="333"/>
      <c r="GP323" s="107"/>
      <c r="GQ323" s="330"/>
      <c r="GR323" s="330"/>
      <c r="GS323" s="331"/>
      <c r="GT323" s="332"/>
      <c r="GU323" s="333"/>
      <c r="GV323" s="107"/>
      <c r="GW323" s="330"/>
      <c r="GX323" s="330"/>
      <c r="GY323" s="331"/>
      <c r="GZ323" s="332"/>
      <c r="HA323" s="333"/>
      <c r="HB323" s="107"/>
      <c r="HC323" s="330"/>
      <c r="HD323" s="330"/>
      <c r="HE323" s="331"/>
      <c r="HF323" s="332"/>
      <c r="HG323" s="333"/>
      <c r="HH323" s="107"/>
      <c r="HI323" s="330"/>
      <c r="HJ323" s="330"/>
      <c r="HK323" s="331"/>
      <c r="HL323" s="332"/>
      <c r="HM323" s="333"/>
      <c r="HN323" s="107"/>
      <c r="HO323" s="330"/>
      <c r="HP323" s="330"/>
      <c r="HQ323" s="331"/>
      <c r="HR323" s="332"/>
      <c r="HS323" s="333"/>
      <c r="HT323" s="107"/>
      <c r="HU323" s="330"/>
      <c r="HV323" s="330"/>
      <c r="HW323" s="331"/>
      <c r="HX323" s="332"/>
      <c r="HY323" s="333"/>
      <c r="HZ323" s="107"/>
    </row>
    <row r="324" spans="1:234" s="336" customFormat="1" ht="15">
      <c r="A324" s="114"/>
      <c r="B324" s="178"/>
      <c r="C324" s="328"/>
      <c r="D324" s="329"/>
      <c r="E324" s="404"/>
      <c r="F324" s="404"/>
      <c r="G324" s="330"/>
      <c r="H324" s="330"/>
      <c r="I324" s="331"/>
      <c r="J324" s="332"/>
      <c r="K324" s="333"/>
      <c r="L324" s="107"/>
      <c r="M324" s="330"/>
      <c r="N324" s="330"/>
      <c r="O324" s="331"/>
      <c r="P324" s="332"/>
      <c r="Q324" s="333"/>
      <c r="R324" s="107"/>
      <c r="S324" s="330"/>
      <c r="T324" s="330"/>
      <c r="U324" s="331"/>
      <c r="V324" s="332"/>
      <c r="W324" s="333"/>
      <c r="X324" s="107"/>
      <c r="Y324" s="330"/>
      <c r="Z324" s="330"/>
      <c r="AA324" s="331"/>
      <c r="AB324" s="332"/>
      <c r="AC324" s="333"/>
      <c r="AD324" s="107"/>
      <c r="AE324" s="330"/>
      <c r="AF324" s="330"/>
      <c r="AG324" s="331"/>
      <c r="AH324" s="332"/>
      <c r="AI324" s="333"/>
      <c r="AJ324" s="107"/>
      <c r="AK324" s="330"/>
      <c r="AL324" s="330"/>
      <c r="AM324" s="331"/>
      <c r="AN324" s="332"/>
      <c r="AO324" s="333"/>
      <c r="AP324" s="107"/>
      <c r="AQ324" s="330"/>
      <c r="AR324" s="330"/>
      <c r="AS324" s="331"/>
      <c r="AT324" s="332"/>
      <c r="AU324" s="333"/>
      <c r="AV324" s="107"/>
      <c r="AW324" s="330"/>
      <c r="AX324" s="330"/>
      <c r="AY324" s="331"/>
      <c r="AZ324" s="332"/>
      <c r="BA324" s="333"/>
      <c r="BB324" s="107"/>
      <c r="BC324" s="330"/>
      <c r="BD324" s="330"/>
      <c r="BE324" s="331"/>
      <c r="BF324" s="332"/>
      <c r="BG324" s="333"/>
      <c r="BH324" s="107"/>
      <c r="BI324" s="330"/>
      <c r="BJ324" s="330"/>
      <c r="BK324" s="331"/>
      <c r="BL324" s="332"/>
      <c r="BM324" s="333"/>
      <c r="BN324" s="107"/>
      <c r="BO324" s="330"/>
      <c r="BP324" s="330"/>
      <c r="BQ324" s="331"/>
      <c r="BR324" s="332"/>
      <c r="BS324" s="333"/>
      <c r="BT324" s="107"/>
      <c r="BU324" s="330"/>
      <c r="BV324" s="330"/>
      <c r="BW324" s="331"/>
      <c r="BX324" s="332"/>
      <c r="BY324" s="333"/>
      <c r="BZ324" s="107"/>
      <c r="CA324" s="330"/>
      <c r="CB324" s="330"/>
      <c r="CC324" s="331"/>
      <c r="CD324" s="332"/>
      <c r="CE324" s="333"/>
      <c r="CF324" s="107"/>
      <c r="CG324" s="330"/>
      <c r="CH324" s="330"/>
      <c r="CI324" s="331"/>
      <c r="CJ324" s="332"/>
      <c r="CK324" s="333"/>
      <c r="CL324" s="107"/>
      <c r="CM324" s="330"/>
      <c r="CN324" s="330"/>
      <c r="CO324" s="331"/>
      <c r="CP324" s="332"/>
      <c r="CQ324" s="333"/>
      <c r="CR324" s="107"/>
      <c r="CS324" s="330"/>
      <c r="CT324" s="330"/>
      <c r="CU324" s="331"/>
      <c r="CV324" s="332"/>
      <c r="CW324" s="333"/>
      <c r="CX324" s="107"/>
      <c r="CY324" s="330"/>
      <c r="CZ324" s="330"/>
      <c r="DA324" s="331"/>
      <c r="DB324" s="332"/>
      <c r="DC324" s="333"/>
      <c r="DD324" s="107"/>
      <c r="DE324" s="330"/>
      <c r="DF324" s="330"/>
      <c r="DG324" s="331"/>
      <c r="DH324" s="332"/>
      <c r="DI324" s="333"/>
      <c r="DJ324" s="107"/>
      <c r="DK324" s="330"/>
      <c r="DL324" s="330"/>
      <c r="DM324" s="331"/>
      <c r="DN324" s="332"/>
      <c r="DO324" s="333"/>
      <c r="DP324" s="107"/>
      <c r="DQ324" s="330"/>
      <c r="DR324" s="330"/>
      <c r="DS324" s="331"/>
      <c r="DT324" s="332"/>
      <c r="DU324" s="333"/>
      <c r="DV324" s="107"/>
      <c r="DW324" s="330"/>
      <c r="DX324" s="330"/>
      <c r="DY324" s="331"/>
      <c r="DZ324" s="332"/>
      <c r="EA324" s="333"/>
      <c r="EB324" s="107"/>
      <c r="EC324" s="330"/>
      <c r="ED324" s="330"/>
      <c r="EE324" s="331"/>
      <c r="EF324" s="332"/>
      <c r="EG324" s="333"/>
      <c r="EH324" s="107"/>
      <c r="EI324" s="330"/>
      <c r="EJ324" s="330"/>
      <c r="EK324" s="331"/>
      <c r="EL324" s="332"/>
      <c r="EM324" s="333"/>
      <c r="EN324" s="107"/>
      <c r="EO324" s="330"/>
      <c r="EP324" s="330"/>
      <c r="EQ324" s="331"/>
      <c r="ER324" s="332"/>
      <c r="ES324" s="333"/>
      <c r="ET324" s="107"/>
      <c r="EU324" s="330"/>
      <c r="EV324" s="330"/>
      <c r="EW324" s="331"/>
      <c r="EX324" s="332"/>
      <c r="EY324" s="333"/>
      <c r="EZ324" s="107"/>
      <c r="FA324" s="330"/>
      <c r="FB324" s="330"/>
      <c r="FC324" s="331"/>
      <c r="FD324" s="332"/>
      <c r="FE324" s="333"/>
      <c r="FF324" s="107"/>
      <c r="FG324" s="330"/>
      <c r="FH324" s="330"/>
      <c r="FI324" s="331"/>
      <c r="FJ324" s="332"/>
      <c r="FK324" s="333"/>
      <c r="FL324" s="107"/>
      <c r="FM324" s="330"/>
      <c r="FN324" s="330"/>
      <c r="FO324" s="331"/>
      <c r="FP324" s="332"/>
      <c r="FQ324" s="333"/>
      <c r="FR324" s="107"/>
      <c r="FS324" s="330"/>
      <c r="FT324" s="330"/>
      <c r="FU324" s="331"/>
      <c r="FV324" s="332"/>
      <c r="FW324" s="333"/>
      <c r="FX324" s="107"/>
      <c r="FY324" s="330"/>
      <c r="FZ324" s="330"/>
      <c r="GA324" s="331"/>
      <c r="GB324" s="332"/>
      <c r="GC324" s="333"/>
      <c r="GD324" s="107"/>
      <c r="GE324" s="330"/>
      <c r="GF324" s="330"/>
      <c r="GG324" s="331"/>
      <c r="GH324" s="332"/>
      <c r="GI324" s="333"/>
      <c r="GJ324" s="107"/>
      <c r="GK324" s="330"/>
      <c r="GL324" s="330"/>
      <c r="GM324" s="331"/>
      <c r="GN324" s="332"/>
      <c r="GO324" s="333"/>
      <c r="GP324" s="107"/>
      <c r="GQ324" s="330"/>
      <c r="GR324" s="330"/>
      <c r="GS324" s="331"/>
      <c r="GT324" s="332"/>
      <c r="GU324" s="333"/>
      <c r="GV324" s="107"/>
      <c r="GW324" s="330"/>
      <c r="GX324" s="330"/>
      <c r="GY324" s="331"/>
      <c r="GZ324" s="332"/>
      <c r="HA324" s="333"/>
      <c r="HB324" s="107"/>
      <c r="HC324" s="330"/>
      <c r="HD324" s="330"/>
      <c r="HE324" s="331"/>
      <c r="HF324" s="332"/>
      <c r="HG324" s="333"/>
      <c r="HH324" s="107"/>
      <c r="HI324" s="330"/>
      <c r="HJ324" s="330"/>
      <c r="HK324" s="331"/>
      <c r="HL324" s="332"/>
      <c r="HM324" s="333"/>
      <c r="HN324" s="107"/>
      <c r="HO324" s="330"/>
      <c r="HP324" s="330"/>
      <c r="HQ324" s="331"/>
      <c r="HR324" s="332"/>
      <c r="HS324" s="333"/>
      <c r="HT324" s="107"/>
      <c r="HU324" s="330"/>
      <c r="HV324" s="330"/>
      <c r="HW324" s="331"/>
      <c r="HX324" s="332"/>
      <c r="HY324" s="333"/>
      <c r="HZ324" s="107"/>
    </row>
    <row r="325" spans="1:6" s="297" customFormat="1" ht="12.75">
      <c r="A325" s="354"/>
      <c r="B325" s="38"/>
      <c r="C325" s="328"/>
      <c r="D325" s="357"/>
      <c r="E325" s="404"/>
      <c r="F325" s="404">
        <f>IF(D325="","",D325*E325)</f>
      </c>
    </row>
    <row r="326" spans="1:234" s="336" customFormat="1" ht="15">
      <c r="A326" s="354" t="s">
        <v>201</v>
      </c>
      <c r="B326" s="107" t="s">
        <v>393</v>
      </c>
      <c r="C326" s="328"/>
      <c r="D326" s="329"/>
      <c r="E326" s="404"/>
      <c r="F326" s="404"/>
      <c r="G326" s="330"/>
      <c r="H326" s="330"/>
      <c r="I326" s="359"/>
      <c r="J326" s="360"/>
      <c r="K326" s="333"/>
      <c r="L326" s="107"/>
      <c r="M326" s="330"/>
      <c r="N326" s="330"/>
      <c r="O326" s="359"/>
      <c r="P326" s="360"/>
      <c r="Q326" s="333"/>
      <c r="R326" s="107"/>
      <c r="S326" s="330"/>
      <c r="T326" s="330"/>
      <c r="U326" s="359"/>
      <c r="V326" s="360"/>
      <c r="W326" s="333"/>
      <c r="X326" s="107"/>
      <c r="Y326" s="330"/>
      <c r="Z326" s="330"/>
      <c r="AA326" s="359"/>
      <c r="AB326" s="360"/>
      <c r="AC326" s="333"/>
      <c r="AD326" s="107"/>
      <c r="AE326" s="330"/>
      <c r="AF326" s="330"/>
      <c r="AG326" s="359"/>
      <c r="AH326" s="360"/>
      <c r="AI326" s="333"/>
      <c r="AJ326" s="107"/>
      <c r="AK326" s="330"/>
      <c r="AL326" s="330"/>
      <c r="AM326" s="359"/>
      <c r="AN326" s="360"/>
      <c r="AO326" s="333"/>
      <c r="AP326" s="107"/>
      <c r="AQ326" s="330"/>
      <c r="AR326" s="330"/>
      <c r="AS326" s="359"/>
      <c r="AT326" s="360"/>
      <c r="AU326" s="333"/>
      <c r="AV326" s="107"/>
      <c r="AW326" s="330"/>
      <c r="AX326" s="330"/>
      <c r="AY326" s="359"/>
      <c r="AZ326" s="360"/>
      <c r="BA326" s="333"/>
      <c r="BB326" s="107"/>
      <c r="BC326" s="330"/>
      <c r="BD326" s="330"/>
      <c r="BE326" s="359"/>
      <c r="BF326" s="360"/>
      <c r="BG326" s="333"/>
      <c r="BH326" s="107"/>
      <c r="BI326" s="330"/>
      <c r="BJ326" s="330"/>
      <c r="BK326" s="359"/>
      <c r="BL326" s="360"/>
      <c r="BM326" s="333"/>
      <c r="BN326" s="107"/>
      <c r="BO326" s="330"/>
      <c r="BP326" s="330"/>
      <c r="BQ326" s="359"/>
      <c r="BR326" s="360"/>
      <c r="BS326" s="333"/>
      <c r="BT326" s="107"/>
      <c r="BU326" s="330"/>
      <c r="BV326" s="330"/>
      <c r="BW326" s="359"/>
      <c r="BX326" s="360"/>
      <c r="BY326" s="333"/>
      <c r="BZ326" s="107"/>
      <c r="CA326" s="330"/>
      <c r="CB326" s="330"/>
      <c r="CC326" s="359"/>
      <c r="CD326" s="360"/>
      <c r="CE326" s="333"/>
      <c r="CF326" s="107"/>
      <c r="CG326" s="330"/>
      <c r="CH326" s="330"/>
      <c r="CI326" s="359"/>
      <c r="CJ326" s="360"/>
      <c r="CK326" s="333"/>
      <c r="CL326" s="107"/>
      <c r="CM326" s="330"/>
      <c r="CN326" s="330"/>
      <c r="CO326" s="359"/>
      <c r="CP326" s="360"/>
      <c r="CQ326" s="333"/>
      <c r="CR326" s="107"/>
      <c r="CS326" s="330"/>
      <c r="CT326" s="330"/>
      <c r="CU326" s="359"/>
      <c r="CV326" s="360"/>
      <c r="CW326" s="333"/>
      <c r="CX326" s="107"/>
      <c r="CY326" s="330"/>
      <c r="CZ326" s="330"/>
      <c r="DA326" s="359"/>
      <c r="DB326" s="360"/>
      <c r="DC326" s="333"/>
      <c r="DD326" s="107"/>
      <c r="DE326" s="330"/>
      <c r="DF326" s="330"/>
      <c r="DG326" s="359"/>
      <c r="DH326" s="360"/>
      <c r="DI326" s="333"/>
      <c r="DJ326" s="107"/>
      <c r="DK326" s="330"/>
      <c r="DL326" s="330"/>
      <c r="DM326" s="359"/>
      <c r="DN326" s="360"/>
      <c r="DO326" s="333"/>
      <c r="DP326" s="107"/>
      <c r="DQ326" s="330"/>
      <c r="DR326" s="330"/>
      <c r="DS326" s="359"/>
      <c r="DT326" s="360"/>
      <c r="DU326" s="333"/>
      <c r="DV326" s="107"/>
      <c r="DW326" s="330"/>
      <c r="DX326" s="330"/>
      <c r="DY326" s="359"/>
      <c r="DZ326" s="360"/>
      <c r="EA326" s="333"/>
      <c r="EB326" s="107"/>
      <c r="EC326" s="330"/>
      <c r="ED326" s="330"/>
      <c r="EE326" s="359"/>
      <c r="EF326" s="360"/>
      <c r="EG326" s="333"/>
      <c r="EH326" s="107"/>
      <c r="EI326" s="330"/>
      <c r="EJ326" s="330"/>
      <c r="EK326" s="359"/>
      <c r="EL326" s="360"/>
      <c r="EM326" s="333"/>
      <c r="EN326" s="107"/>
      <c r="EO326" s="330"/>
      <c r="EP326" s="330"/>
      <c r="EQ326" s="359"/>
      <c r="ER326" s="360"/>
      <c r="ES326" s="333"/>
      <c r="ET326" s="107"/>
      <c r="EU326" s="330"/>
      <c r="EV326" s="330"/>
      <c r="EW326" s="359"/>
      <c r="EX326" s="360"/>
      <c r="EY326" s="333"/>
      <c r="EZ326" s="107"/>
      <c r="FA326" s="330"/>
      <c r="FB326" s="330"/>
      <c r="FC326" s="359"/>
      <c r="FD326" s="360"/>
      <c r="FE326" s="333"/>
      <c r="FF326" s="107"/>
      <c r="FG326" s="330"/>
      <c r="FH326" s="330"/>
      <c r="FI326" s="359"/>
      <c r="FJ326" s="360"/>
      <c r="FK326" s="333"/>
      <c r="FL326" s="107"/>
      <c r="FM326" s="330"/>
      <c r="FN326" s="330"/>
      <c r="FO326" s="359"/>
      <c r="FP326" s="360"/>
      <c r="FQ326" s="333"/>
      <c r="FR326" s="107"/>
      <c r="FS326" s="330"/>
      <c r="FT326" s="330"/>
      <c r="FU326" s="359"/>
      <c r="FV326" s="360"/>
      <c r="FW326" s="333"/>
      <c r="FX326" s="107"/>
      <c r="FY326" s="330"/>
      <c r="FZ326" s="330"/>
      <c r="GA326" s="359"/>
      <c r="GB326" s="360"/>
      <c r="GC326" s="333"/>
      <c r="GD326" s="107"/>
      <c r="GE326" s="330"/>
      <c r="GF326" s="330"/>
      <c r="GG326" s="359"/>
      <c r="GH326" s="360"/>
      <c r="GI326" s="333"/>
      <c r="GJ326" s="107"/>
      <c r="GK326" s="330"/>
      <c r="GL326" s="330"/>
      <c r="GM326" s="359"/>
      <c r="GN326" s="360"/>
      <c r="GO326" s="333"/>
      <c r="GP326" s="107"/>
      <c r="GQ326" s="330"/>
      <c r="GR326" s="330"/>
      <c r="GS326" s="359"/>
      <c r="GT326" s="360"/>
      <c r="GU326" s="333"/>
      <c r="GV326" s="107"/>
      <c r="GW326" s="330"/>
      <c r="GX326" s="330"/>
      <c r="GY326" s="359"/>
      <c r="GZ326" s="360"/>
      <c r="HA326" s="333"/>
      <c r="HB326" s="107"/>
      <c r="HC326" s="330"/>
      <c r="HD326" s="330"/>
      <c r="HE326" s="359"/>
      <c r="HF326" s="360"/>
      <c r="HG326" s="333"/>
      <c r="HH326" s="107"/>
      <c r="HI326" s="330"/>
      <c r="HJ326" s="330"/>
      <c r="HK326" s="359"/>
      <c r="HL326" s="360"/>
      <c r="HM326" s="333"/>
      <c r="HN326" s="107"/>
      <c r="HO326" s="330"/>
      <c r="HP326" s="330"/>
      <c r="HQ326" s="359"/>
      <c r="HR326" s="360"/>
      <c r="HS326" s="333"/>
      <c r="HT326" s="107"/>
      <c r="HU326" s="330"/>
      <c r="HV326" s="330"/>
      <c r="HW326" s="359"/>
      <c r="HX326" s="360"/>
      <c r="HY326" s="333"/>
      <c r="HZ326" s="107"/>
    </row>
    <row r="327" spans="1:234" s="336" customFormat="1" ht="15">
      <c r="A327" s="354"/>
      <c r="B327" s="107" t="s">
        <v>394</v>
      </c>
      <c r="C327" s="328"/>
      <c r="D327" s="329"/>
      <c r="E327" s="404"/>
      <c r="F327" s="404"/>
      <c r="G327" s="330"/>
      <c r="H327" s="330"/>
      <c r="I327" s="359"/>
      <c r="J327" s="360"/>
      <c r="K327" s="333"/>
      <c r="L327" s="107"/>
      <c r="M327" s="330"/>
      <c r="N327" s="330"/>
      <c r="O327" s="359"/>
      <c r="P327" s="360"/>
      <c r="Q327" s="333"/>
      <c r="R327" s="107"/>
      <c r="S327" s="330"/>
      <c r="T327" s="330"/>
      <c r="U327" s="359"/>
      <c r="V327" s="360"/>
      <c r="W327" s="333"/>
      <c r="X327" s="107"/>
      <c r="Y327" s="330"/>
      <c r="Z327" s="330"/>
      <c r="AA327" s="359"/>
      <c r="AB327" s="360"/>
      <c r="AC327" s="333"/>
      <c r="AD327" s="107"/>
      <c r="AE327" s="330"/>
      <c r="AF327" s="330"/>
      <c r="AG327" s="359"/>
      <c r="AH327" s="360"/>
      <c r="AI327" s="333"/>
      <c r="AJ327" s="107"/>
      <c r="AK327" s="330"/>
      <c r="AL327" s="330"/>
      <c r="AM327" s="359"/>
      <c r="AN327" s="360"/>
      <c r="AO327" s="333"/>
      <c r="AP327" s="107"/>
      <c r="AQ327" s="330"/>
      <c r="AR327" s="330"/>
      <c r="AS327" s="359"/>
      <c r="AT327" s="360"/>
      <c r="AU327" s="333"/>
      <c r="AV327" s="107"/>
      <c r="AW327" s="330"/>
      <c r="AX327" s="330"/>
      <c r="AY327" s="359"/>
      <c r="AZ327" s="360"/>
      <c r="BA327" s="333"/>
      <c r="BB327" s="107"/>
      <c r="BC327" s="330"/>
      <c r="BD327" s="330"/>
      <c r="BE327" s="359"/>
      <c r="BF327" s="360"/>
      <c r="BG327" s="333"/>
      <c r="BH327" s="107"/>
      <c r="BI327" s="330"/>
      <c r="BJ327" s="330"/>
      <c r="BK327" s="359"/>
      <c r="BL327" s="360"/>
      <c r="BM327" s="333"/>
      <c r="BN327" s="107"/>
      <c r="BO327" s="330"/>
      <c r="BP327" s="330"/>
      <c r="BQ327" s="359"/>
      <c r="BR327" s="360"/>
      <c r="BS327" s="333"/>
      <c r="BT327" s="107"/>
      <c r="BU327" s="330"/>
      <c r="BV327" s="330"/>
      <c r="BW327" s="359"/>
      <c r="BX327" s="360"/>
      <c r="BY327" s="333"/>
      <c r="BZ327" s="107"/>
      <c r="CA327" s="330"/>
      <c r="CB327" s="330"/>
      <c r="CC327" s="359"/>
      <c r="CD327" s="360"/>
      <c r="CE327" s="333"/>
      <c r="CF327" s="107"/>
      <c r="CG327" s="330"/>
      <c r="CH327" s="330"/>
      <c r="CI327" s="359"/>
      <c r="CJ327" s="360"/>
      <c r="CK327" s="333"/>
      <c r="CL327" s="107"/>
      <c r="CM327" s="330"/>
      <c r="CN327" s="330"/>
      <c r="CO327" s="359"/>
      <c r="CP327" s="360"/>
      <c r="CQ327" s="333"/>
      <c r="CR327" s="107"/>
      <c r="CS327" s="330"/>
      <c r="CT327" s="330"/>
      <c r="CU327" s="359"/>
      <c r="CV327" s="360"/>
      <c r="CW327" s="333"/>
      <c r="CX327" s="107"/>
      <c r="CY327" s="330"/>
      <c r="CZ327" s="330"/>
      <c r="DA327" s="359"/>
      <c r="DB327" s="360"/>
      <c r="DC327" s="333"/>
      <c r="DD327" s="107"/>
      <c r="DE327" s="330"/>
      <c r="DF327" s="330"/>
      <c r="DG327" s="359"/>
      <c r="DH327" s="360"/>
      <c r="DI327" s="333"/>
      <c r="DJ327" s="107"/>
      <c r="DK327" s="330"/>
      <c r="DL327" s="330"/>
      <c r="DM327" s="359"/>
      <c r="DN327" s="360"/>
      <c r="DO327" s="333"/>
      <c r="DP327" s="107"/>
      <c r="DQ327" s="330"/>
      <c r="DR327" s="330"/>
      <c r="DS327" s="359"/>
      <c r="DT327" s="360"/>
      <c r="DU327" s="333"/>
      <c r="DV327" s="107"/>
      <c r="DW327" s="330"/>
      <c r="DX327" s="330"/>
      <c r="DY327" s="359"/>
      <c r="DZ327" s="360"/>
      <c r="EA327" s="333"/>
      <c r="EB327" s="107"/>
      <c r="EC327" s="330"/>
      <c r="ED327" s="330"/>
      <c r="EE327" s="359"/>
      <c r="EF327" s="360"/>
      <c r="EG327" s="333"/>
      <c r="EH327" s="107"/>
      <c r="EI327" s="330"/>
      <c r="EJ327" s="330"/>
      <c r="EK327" s="359"/>
      <c r="EL327" s="360"/>
      <c r="EM327" s="333"/>
      <c r="EN327" s="107"/>
      <c r="EO327" s="330"/>
      <c r="EP327" s="330"/>
      <c r="EQ327" s="359"/>
      <c r="ER327" s="360"/>
      <c r="ES327" s="333"/>
      <c r="ET327" s="107"/>
      <c r="EU327" s="330"/>
      <c r="EV327" s="330"/>
      <c r="EW327" s="359"/>
      <c r="EX327" s="360"/>
      <c r="EY327" s="333"/>
      <c r="EZ327" s="107"/>
      <c r="FA327" s="330"/>
      <c r="FB327" s="330"/>
      <c r="FC327" s="359"/>
      <c r="FD327" s="360"/>
      <c r="FE327" s="333"/>
      <c r="FF327" s="107"/>
      <c r="FG327" s="330"/>
      <c r="FH327" s="330"/>
      <c r="FI327" s="359"/>
      <c r="FJ327" s="360"/>
      <c r="FK327" s="333"/>
      <c r="FL327" s="107"/>
      <c r="FM327" s="330"/>
      <c r="FN327" s="330"/>
      <c r="FO327" s="359"/>
      <c r="FP327" s="360"/>
      <c r="FQ327" s="333"/>
      <c r="FR327" s="107"/>
      <c r="FS327" s="330"/>
      <c r="FT327" s="330"/>
      <c r="FU327" s="359"/>
      <c r="FV327" s="360"/>
      <c r="FW327" s="333"/>
      <c r="FX327" s="107"/>
      <c r="FY327" s="330"/>
      <c r="FZ327" s="330"/>
      <c r="GA327" s="359"/>
      <c r="GB327" s="360"/>
      <c r="GC327" s="333"/>
      <c r="GD327" s="107"/>
      <c r="GE327" s="330"/>
      <c r="GF327" s="330"/>
      <c r="GG327" s="359"/>
      <c r="GH327" s="360"/>
      <c r="GI327" s="333"/>
      <c r="GJ327" s="107"/>
      <c r="GK327" s="330"/>
      <c r="GL327" s="330"/>
      <c r="GM327" s="359"/>
      <c r="GN327" s="360"/>
      <c r="GO327" s="333"/>
      <c r="GP327" s="107"/>
      <c r="GQ327" s="330"/>
      <c r="GR327" s="330"/>
      <c r="GS327" s="359"/>
      <c r="GT327" s="360"/>
      <c r="GU327" s="333"/>
      <c r="GV327" s="107"/>
      <c r="GW327" s="330"/>
      <c r="GX327" s="330"/>
      <c r="GY327" s="359"/>
      <c r="GZ327" s="360"/>
      <c r="HA327" s="333"/>
      <c r="HB327" s="107"/>
      <c r="HC327" s="330"/>
      <c r="HD327" s="330"/>
      <c r="HE327" s="359"/>
      <c r="HF327" s="360"/>
      <c r="HG327" s="333"/>
      <c r="HH327" s="107"/>
      <c r="HI327" s="330"/>
      <c r="HJ327" s="330"/>
      <c r="HK327" s="359"/>
      <c r="HL327" s="360"/>
      <c r="HM327" s="333"/>
      <c r="HN327" s="107"/>
      <c r="HO327" s="330"/>
      <c r="HP327" s="330"/>
      <c r="HQ327" s="359"/>
      <c r="HR327" s="360"/>
      <c r="HS327" s="333"/>
      <c r="HT327" s="107"/>
      <c r="HU327" s="330"/>
      <c r="HV327" s="330"/>
      <c r="HW327" s="359"/>
      <c r="HX327" s="360"/>
      <c r="HY327" s="333"/>
      <c r="HZ327" s="107"/>
    </row>
    <row r="328" spans="1:234" s="336" customFormat="1" ht="15">
      <c r="A328" s="354"/>
      <c r="B328" s="107" t="s">
        <v>395</v>
      </c>
      <c r="C328" s="328"/>
      <c r="D328" s="329"/>
      <c r="E328" s="404"/>
      <c r="F328" s="404"/>
      <c r="G328" s="330"/>
      <c r="H328" s="330"/>
      <c r="I328" s="359"/>
      <c r="J328" s="360"/>
      <c r="K328" s="333"/>
      <c r="L328" s="107"/>
      <c r="M328" s="330"/>
      <c r="N328" s="330"/>
      <c r="O328" s="359"/>
      <c r="P328" s="360"/>
      <c r="Q328" s="333"/>
      <c r="R328" s="107"/>
      <c r="S328" s="330"/>
      <c r="T328" s="330"/>
      <c r="U328" s="359"/>
      <c r="V328" s="360"/>
      <c r="W328" s="333"/>
      <c r="X328" s="107"/>
      <c r="Y328" s="330"/>
      <c r="Z328" s="330"/>
      <c r="AA328" s="359"/>
      <c r="AB328" s="360"/>
      <c r="AC328" s="333"/>
      <c r="AD328" s="107"/>
      <c r="AE328" s="330"/>
      <c r="AF328" s="330"/>
      <c r="AG328" s="359"/>
      <c r="AH328" s="360"/>
      <c r="AI328" s="333"/>
      <c r="AJ328" s="107"/>
      <c r="AK328" s="330"/>
      <c r="AL328" s="330"/>
      <c r="AM328" s="359"/>
      <c r="AN328" s="360"/>
      <c r="AO328" s="333"/>
      <c r="AP328" s="107"/>
      <c r="AQ328" s="330"/>
      <c r="AR328" s="330"/>
      <c r="AS328" s="359"/>
      <c r="AT328" s="360"/>
      <c r="AU328" s="333"/>
      <c r="AV328" s="107"/>
      <c r="AW328" s="330"/>
      <c r="AX328" s="330"/>
      <c r="AY328" s="359"/>
      <c r="AZ328" s="360"/>
      <c r="BA328" s="333"/>
      <c r="BB328" s="107"/>
      <c r="BC328" s="330"/>
      <c r="BD328" s="330"/>
      <c r="BE328" s="359"/>
      <c r="BF328" s="360"/>
      <c r="BG328" s="333"/>
      <c r="BH328" s="107"/>
      <c r="BI328" s="330"/>
      <c r="BJ328" s="330"/>
      <c r="BK328" s="359"/>
      <c r="BL328" s="360"/>
      <c r="BM328" s="333"/>
      <c r="BN328" s="107"/>
      <c r="BO328" s="330"/>
      <c r="BP328" s="330"/>
      <c r="BQ328" s="359"/>
      <c r="BR328" s="360"/>
      <c r="BS328" s="333"/>
      <c r="BT328" s="107"/>
      <c r="BU328" s="330"/>
      <c r="BV328" s="330"/>
      <c r="BW328" s="359"/>
      <c r="BX328" s="360"/>
      <c r="BY328" s="333"/>
      <c r="BZ328" s="107"/>
      <c r="CA328" s="330"/>
      <c r="CB328" s="330"/>
      <c r="CC328" s="359"/>
      <c r="CD328" s="360"/>
      <c r="CE328" s="333"/>
      <c r="CF328" s="107"/>
      <c r="CG328" s="330"/>
      <c r="CH328" s="330"/>
      <c r="CI328" s="359"/>
      <c r="CJ328" s="360"/>
      <c r="CK328" s="333"/>
      <c r="CL328" s="107"/>
      <c r="CM328" s="330"/>
      <c r="CN328" s="330"/>
      <c r="CO328" s="359"/>
      <c r="CP328" s="360"/>
      <c r="CQ328" s="333"/>
      <c r="CR328" s="107"/>
      <c r="CS328" s="330"/>
      <c r="CT328" s="330"/>
      <c r="CU328" s="359"/>
      <c r="CV328" s="360"/>
      <c r="CW328" s="333"/>
      <c r="CX328" s="107"/>
      <c r="CY328" s="330"/>
      <c r="CZ328" s="330"/>
      <c r="DA328" s="359"/>
      <c r="DB328" s="360"/>
      <c r="DC328" s="333"/>
      <c r="DD328" s="107"/>
      <c r="DE328" s="330"/>
      <c r="DF328" s="330"/>
      <c r="DG328" s="359"/>
      <c r="DH328" s="360"/>
      <c r="DI328" s="333"/>
      <c r="DJ328" s="107"/>
      <c r="DK328" s="330"/>
      <c r="DL328" s="330"/>
      <c r="DM328" s="359"/>
      <c r="DN328" s="360"/>
      <c r="DO328" s="333"/>
      <c r="DP328" s="107"/>
      <c r="DQ328" s="330"/>
      <c r="DR328" s="330"/>
      <c r="DS328" s="359"/>
      <c r="DT328" s="360"/>
      <c r="DU328" s="333"/>
      <c r="DV328" s="107"/>
      <c r="DW328" s="330"/>
      <c r="DX328" s="330"/>
      <c r="DY328" s="359"/>
      <c r="DZ328" s="360"/>
      <c r="EA328" s="333"/>
      <c r="EB328" s="107"/>
      <c r="EC328" s="330"/>
      <c r="ED328" s="330"/>
      <c r="EE328" s="359"/>
      <c r="EF328" s="360"/>
      <c r="EG328" s="333"/>
      <c r="EH328" s="107"/>
      <c r="EI328" s="330"/>
      <c r="EJ328" s="330"/>
      <c r="EK328" s="359"/>
      <c r="EL328" s="360"/>
      <c r="EM328" s="333"/>
      <c r="EN328" s="107"/>
      <c r="EO328" s="330"/>
      <c r="EP328" s="330"/>
      <c r="EQ328" s="359"/>
      <c r="ER328" s="360"/>
      <c r="ES328" s="333"/>
      <c r="ET328" s="107"/>
      <c r="EU328" s="330"/>
      <c r="EV328" s="330"/>
      <c r="EW328" s="359"/>
      <c r="EX328" s="360"/>
      <c r="EY328" s="333"/>
      <c r="EZ328" s="107"/>
      <c r="FA328" s="330"/>
      <c r="FB328" s="330"/>
      <c r="FC328" s="359"/>
      <c r="FD328" s="360"/>
      <c r="FE328" s="333"/>
      <c r="FF328" s="107"/>
      <c r="FG328" s="330"/>
      <c r="FH328" s="330"/>
      <c r="FI328" s="359"/>
      <c r="FJ328" s="360"/>
      <c r="FK328" s="333"/>
      <c r="FL328" s="107"/>
      <c r="FM328" s="330"/>
      <c r="FN328" s="330"/>
      <c r="FO328" s="359"/>
      <c r="FP328" s="360"/>
      <c r="FQ328" s="333"/>
      <c r="FR328" s="107"/>
      <c r="FS328" s="330"/>
      <c r="FT328" s="330"/>
      <c r="FU328" s="359"/>
      <c r="FV328" s="360"/>
      <c r="FW328" s="333"/>
      <c r="FX328" s="107"/>
      <c r="FY328" s="330"/>
      <c r="FZ328" s="330"/>
      <c r="GA328" s="359"/>
      <c r="GB328" s="360"/>
      <c r="GC328" s="333"/>
      <c r="GD328" s="107"/>
      <c r="GE328" s="330"/>
      <c r="GF328" s="330"/>
      <c r="GG328" s="359"/>
      <c r="GH328" s="360"/>
      <c r="GI328" s="333"/>
      <c r="GJ328" s="107"/>
      <c r="GK328" s="330"/>
      <c r="GL328" s="330"/>
      <c r="GM328" s="359"/>
      <c r="GN328" s="360"/>
      <c r="GO328" s="333"/>
      <c r="GP328" s="107"/>
      <c r="GQ328" s="330"/>
      <c r="GR328" s="330"/>
      <c r="GS328" s="359"/>
      <c r="GT328" s="360"/>
      <c r="GU328" s="333"/>
      <c r="GV328" s="107"/>
      <c r="GW328" s="330"/>
      <c r="GX328" s="330"/>
      <c r="GY328" s="359"/>
      <c r="GZ328" s="360"/>
      <c r="HA328" s="333"/>
      <c r="HB328" s="107"/>
      <c r="HC328" s="330"/>
      <c r="HD328" s="330"/>
      <c r="HE328" s="359"/>
      <c r="HF328" s="360"/>
      <c r="HG328" s="333"/>
      <c r="HH328" s="107"/>
      <c r="HI328" s="330"/>
      <c r="HJ328" s="330"/>
      <c r="HK328" s="359"/>
      <c r="HL328" s="360"/>
      <c r="HM328" s="333"/>
      <c r="HN328" s="107"/>
      <c r="HO328" s="330"/>
      <c r="HP328" s="330"/>
      <c r="HQ328" s="359"/>
      <c r="HR328" s="360"/>
      <c r="HS328" s="333"/>
      <c r="HT328" s="107"/>
      <c r="HU328" s="330"/>
      <c r="HV328" s="330"/>
      <c r="HW328" s="359"/>
      <c r="HX328" s="360"/>
      <c r="HY328" s="333"/>
      <c r="HZ328" s="107"/>
    </row>
    <row r="329" spans="1:234" s="336" customFormat="1" ht="15">
      <c r="A329" s="354"/>
      <c r="B329" s="107" t="s">
        <v>396</v>
      </c>
      <c r="C329" s="328"/>
      <c r="D329" s="329"/>
      <c r="E329" s="404"/>
      <c r="F329" s="404"/>
      <c r="G329" s="330"/>
      <c r="H329" s="330"/>
      <c r="I329" s="359"/>
      <c r="J329" s="360"/>
      <c r="K329" s="333"/>
      <c r="L329" s="107"/>
      <c r="M329" s="330"/>
      <c r="N329" s="330"/>
      <c r="O329" s="359"/>
      <c r="P329" s="360"/>
      <c r="Q329" s="333"/>
      <c r="R329" s="107"/>
      <c r="S329" s="330"/>
      <c r="T329" s="330"/>
      <c r="U329" s="359"/>
      <c r="V329" s="360"/>
      <c r="W329" s="333"/>
      <c r="X329" s="107"/>
      <c r="Y329" s="330"/>
      <c r="Z329" s="330"/>
      <c r="AA329" s="359"/>
      <c r="AB329" s="360"/>
      <c r="AC329" s="333"/>
      <c r="AD329" s="107"/>
      <c r="AE329" s="330"/>
      <c r="AF329" s="330"/>
      <c r="AG329" s="359"/>
      <c r="AH329" s="360"/>
      <c r="AI329" s="333"/>
      <c r="AJ329" s="107"/>
      <c r="AK329" s="330"/>
      <c r="AL329" s="330"/>
      <c r="AM329" s="359"/>
      <c r="AN329" s="360"/>
      <c r="AO329" s="333"/>
      <c r="AP329" s="107"/>
      <c r="AQ329" s="330"/>
      <c r="AR329" s="330"/>
      <c r="AS329" s="359"/>
      <c r="AT329" s="360"/>
      <c r="AU329" s="333"/>
      <c r="AV329" s="107"/>
      <c r="AW329" s="330"/>
      <c r="AX329" s="330"/>
      <c r="AY329" s="359"/>
      <c r="AZ329" s="360"/>
      <c r="BA329" s="333"/>
      <c r="BB329" s="107"/>
      <c r="BC329" s="330"/>
      <c r="BD329" s="330"/>
      <c r="BE329" s="359"/>
      <c r="BF329" s="360"/>
      <c r="BG329" s="333"/>
      <c r="BH329" s="107"/>
      <c r="BI329" s="330"/>
      <c r="BJ329" s="330"/>
      <c r="BK329" s="359"/>
      <c r="BL329" s="360"/>
      <c r="BM329" s="333"/>
      <c r="BN329" s="107"/>
      <c r="BO329" s="330"/>
      <c r="BP329" s="330"/>
      <c r="BQ329" s="359"/>
      <c r="BR329" s="360"/>
      <c r="BS329" s="333"/>
      <c r="BT329" s="107"/>
      <c r="BU329" s="330"/>
      <c r="BV329" s="330"/>
      <c r="BW329" s="359"/>
      <c r="BX329" s="360"/>
      <c r="BY329" s="333"/>
      <c r="BZ329" s="107"/>
      <c r="CA329" s="330"/>
      <c r="CB329" s="330"/>
      <c r="CC329" s="359"/>
      <c r="CD329" s="360"/>
      <c r="CE329" s="333"/>
      <c r="CF329" s="107"/>
      <c r="CG329" s="330"/>
      <c r="CH329" s="330"/>
      <c r="CI329" s="359"/>
      <c r="CJ329" s="360"/>
      <c r="CK329" s="333"/>
      <c r="CL329" s="107"/>
      <c r="CM329" s="330"/>
      <c r="CN329" s="330"/>
      <c r="CO329" s="359"/>
      <c r="CP329" s="360"/>
      <c r="CQ329" s="333"/>
      <c r="CR329" s="107"/>
      <c r="CS329" s="330"/>
      <c r="CT329" s="330"/>
      <c r="CU329" s="359"/>
      <c r="CV329" s="360"/>
      <c r="CW329" s="333"/>
      <c r="CX329" s="107"/>
      <c r="CY329" s="330"/>
      <c r="CZ329" s="330"/>
      <c r="DA329" s="359"/>
      <c r="DB329" s="360"/>
      <c r="DC329" s="333"/>
      <c r="DD329" s="107"/>
      <c r="DE329" s="330"/>
      <c r="DF329" s="330"/>
      <c r="DG329" s="359"/>
      <c r="DH329" s="360"/>
      <c r="DI329" s="333"/>
      <c r="DJ329" s="107"/>
      <c r="DK329" s="330"/>
      <c r="DL329" s="330"/>
      <c r="DM329" s="359"/>
      <c r="DN329" s="360"/>
      <c r="DO329" s="333"/>
      <c r="DP329" s="107"/>
      <c r="DQ329" s="330"/>
      <c r="DR329" s="330"/>
      <c r="DS329" s="359"/>
      <c r="DT329" s="360"/>
      <c r="DU329" s="333"/>
      <c r="DV329" s="107"/>
      <c r="DW329" s="330"/>
      <c r="DX329" s="330"/>
      <c r="DY329" s="359"/>
      <c r="DZ329" s="360"/>
      <c r="EA329" s="333"/>
      <c r="EB329" s="107"/>
      <c r="EC329" s="330"/>
      <c r="ED329" s="330"/>
      <c r="EE329" s="359"/>
      <c r="EF329" s="360"/>
      <c r="EG329" s="333"/>
      <c r="EH329" s="107"/>
      <c r="EI329" s="330"/>
      <c r="EJ329" s="330"/>
      <c r="EK329" s="359"/>
      <c r="EL329" s="360"/>
      <c r="EM329" s="333"/>
      <c r="EN329" s="107"/>
      <c r="EO329" s="330"/>
      <c r="EP329" s="330"/>
      <c r="EQ329" s="359"/>
      <c r="ER329" s="360"/>
      <c r="ES329" s="333"/>
      <c r="ET329" s="107"/>
      <c r="EU329" s="330"/>
      <c r="EV329" s="330"/>
      <c r="EW329" s="359"/>
      <c r="EX329" s="360"/>
      <c r="EY329" s="333"/>
      <c r="EZ329" s="107"/>
      <c r="FA329" s="330"/>
      <c r="FB329" s="330"/>
      <c r="FC329" s="359"/>
      <c r="FD329" s="360"/>
      <c r="FE329" s="333"/>
      <c r="FF329" s="107"/>
      <c r="FG329" s="330"/>
      <c r="FH329" s="330"/>
      <c r="FI329" s="359"/>
      <c r="FJ329" s="360"/>
      <c r="FK329" s="333"/>
      <c r="FL329" s="107"/>
      <c r="FM329" s="330"/>
      <c r="FN329" s="330"/>
      <c r="FO329" s="359"/>
      <c r="FP329" s="360"/>
      <c r="FQ329" s="333"/>
      <c r="FR329" s="107"/>
      <c r="FS329" s="330"/>
      <c r="FT329" s="330"/>
      <c r="FU329" s="359"/>
      <c r="FV329" s="360"/>
      <c r="FW329" s="333"/>
      <c r="FX329" s="107"/>
      <c r="FY329" s="330"/>
      <c r="FZ329" s="330"/>
      <c r="GA329" s="359"/>
      <c r="GB329" s="360"/>
      <c r="GC329" s="333"/>
      <c r="GD329" s="107"/>
      <c r="GE329" s="330"/>
      <c r="GF329" s="330"/>
      <c r="GG329" s="359"/>
      <c r="GH329" s="360"/>
      <c r="GI329" s="333"/>
      <c r="GJ329" s="107"/>
      <c r="GK329" s="330"/>
      <c r="GL329" s="330"/>
      <c r="GM329" s="359"/>
      <c r="GN329" s="360"/>
      <c r="GO329" s="333"/>
      <c r="GP329" s="107"/>
      <c r="GQ329" s="330"/>
      <c r="GR329" s="330"/>
      <c r="GS329" s="359"/>
      <c r="GT329" s="360"/>
      <c r="GU329" s="333"/>
      <c r="GV329" s="107"/>
      <c r="GW329" s="330"/>
      <c r="GX329" s="330"/>
      <c r="GY329" s="359"/>
      <c r="GZ329" s="360"/>
      <c r="HA329" s="333"/>
      <c r="HB329" s="107"/>
      <c r="HC329" s="330"/>
      <c r="HD329" s="330"/>
      <c r="HE329" s="359"/>
      <c r="HF329" s="360"/>
      <c r="HG329" s="333"/>
      <c r="HH329" s="107"/>
      <c r="HI329" s="330"/>
      <c r="HJ329" s="330"/>
      <c r="HK329" s="359"/>
      <c r="HL329" s="360"/>
      <c r="HM329" s="333"/>
      <c r="HN329" s="107"/>
      <c r="HO329" s="330"/>
      <c r="HP329" s="330"/>
      <c r="HQ329" s="359"/>
      <c r="HR329" s="360"/>
      <c r="HS329" s="333"/>
      <c r="HT329" s="107"/>
      <c r="HU329" s="330"/>
      <c r="HV329" s="330"/>
      <c r="HW329" s="359"/>
      <c r="HX329" s="360"/>
      <c r="HY329" s="333"/>
      <c r="HZ329" s="107"/>
    </row>
    <row r="330" spans="1:234" s="336" customFormat="1" ht="15">
      <c r="A330" s="354"/>
      <c r="B330" s="107" t="s">
        <v>397</v>
      </c>
      <c r="C330" s="328"/>
      <c r="D330" s="329"/>
      <c r="E330" s="404"/>
      <c r="F330" s="404"/>
      <c r="G330" s="330"/>
      <c r="H330" s="330"/>
      <c r="I330" s="359"/>
      <c r="J330" s="360"/>
      <c r="K330" s="333"/>
      <c r="L330" s="107"/>
      <c r="M330" s="330"/>
      <c r="N330" s="330"/>
      <c r="O330" s="359"/>
      <c r="P330" s="360"/>
      <c r="Q330" s="333"/>
      <c r="R330" s="107"/>
      <c r="S330" s="330"/>
      <c r="T330" s="330"/>
      <c r="U330" s="359"/>
      <c r="V330" s="360"/>
      <c r="W330" s="333"/>
      <c r="X330" s="107"/>
      <c r="Y330" s="330"/>
      <c r="Z330" s="330"/>
      <c r="AA330" s="359"/>
      <c r="AB330" s="360"/>
      <c r="AC330" s="333"/>
      <c r="AD330" s="107"/>
      <c r="AE330" s="330"/>
      <c r="AF330" s="330"/>
      <c r="AG330" s="359"/>
      <c r="AH330" s="360"/>
      <c r="AI330" s="333"/>
      <c r="AJ330" s="107"/>
      <c r="AK330" s="330"/>
      <c r="AL330" s="330"/>
      <c r="AM330" s="359"/>
      <c r="AN330" s="360"/>
      <c r="AO330" s="333"/>
      <c r="AP330" s="107"/>
      <c r="AQ330" s="330"/>
      <c r="AR330" s="330"/>
      <c r="AS330" s="359"/>
      <c r="AT330" s="360"/>
      <c r="AU330" s="333"/>
      <c r="AV330" s="107"/>
      <c r="AW330" s="330"/>
      <c r="AX330" s="330"/>
      <c r="AY330" s="359"/>
      <c r="AZ330" s="360"/>
      <c r="BA330" s="333"/>
      <c r="BB330" s="107"/>
      <c r="BC330" s="330"/>
      <c r="BD330" s="330"/>
      <c r="BE330" s="359"/>
      <c r="BF330" s="360"/>
      <c r="BG330" s="333"/>
      <c r="BH330" s="107"/>
      <c r="BI330" s="330"/>
      <c r="BJ330" s="330"/>
      <c r="BK330" s="359"/>
      <c r="BL330" s="360"/>
      <c r="BM330" s="333"/>
      <c r="BN330" s="107"/>
      <c r="BO330" s="330"/>
      <c r="BP330" s="330"/>
      <c r="BQ330" s="359"/>
      <c r="BR330" s="360"/>
      <c r="BS330" s="333"/>
      <c r="BT330" s="107"/>
      <c r="BU330" s="330"/>
      <c r="BV330" s="330"/>
      <c r="BW330" s="359"/>
      <c r="BX330" s="360"/>
      <c r="BY330" s="333"/>
      <c r="BZ330" s="107"/>
      <c r="CA330" s="330"/>
      <c r="CB330" s="330"/>
      <c r="CC330" s="359"/>
      <c r="CD330" s="360"/>
      <c r="CE330" s="333"/>
      <c r="CF330" s="107"/>
      <c r="CG330" s="330"/>
      <c r="CH330" s="330"/>
      <c r="CI330" s="359"/>
      <c r="CJ330" s="360"/>
      <c r="CK330" s="333"/>
      <c r="CL330" s="107"/>
      <c r="CM330" s="330"/>
      <c r="CN330" s="330"/>
      <c r="CO330" s="359"/>
      <c r="CP330" s="360"/>
      <c r="CQ330" s="333"/>
      <c r="CR330" s="107"/>
      <c r="CS330" s="330"/>
      <c r="CT330" s="330"/>
      <c r="CU330" s="359"/>
      <c r="CV330" s="360"/>
      <c r="CW330" s="333"/>
      <c r="CX330" s="107"/>
      <c r="CY330" s="330"/>
      <c r="CZ330" s="330"/>
      <c r="DA330" s="359"/>
      <c r="DB330" s="360"/>
      <c r="DC330" s="333"/>
      <c r="DD330" s="107"/>
      <c r="DE330" s="330"/>
      <c r="DF330" s="330"/>
      <c r="DG330" s="359"/>
      <c r="DH330" s="360"/>
      <c r="DI330" s="333"/>
      <c r="DJ330" s="107"/>
      <c r="DK330" s="330"/>
      <c r="DL330" s="330"/>
      <c r="DM330" s="359"/>
      <c r="DN330" s="360"/>
      <c r="DO330" s="333"/>
      <c r="DP330" s="107"/>
      <c r="DQ330" s="330"/>
      <c r="DR330" s="330"/>
      <c r="DS330" s="359"/>
      <c r="DT330" s="360"/>
      <c r="DU330" s="333"/>
      <c r="DV330" s="107"/>
      <c r="DW330" s="330"/>
      <c r="DX330" s="330"/>
      <c r="DY330" s="359"/>
      <c r="DZ330" s="360"/>
      <c r="EA330" s="333"/>
      <c r="EB330" s="107"/>
      <c r="EC330" s="330"/>
      <c r="ED330" s="330"/>
      <c r="EE330" s="359"/>
      <c r="EF330" s="360"/>
      <c r="EG330" s="333"/>
      <c r="EH330" s="107"/>
      <c r="EI330" s="330"/>
      <c r="EJ330" s="330"/>
      <c r="EK330" s="359"/>
      <c r="EL330" s="360"/>
      <c r="EM330" s="333"/>
      <c r="EN330" s="107"/>
      <c r="EO330" s="330"/>
      <c r="EP330" s="330"/>
      <c r="EQ330" s="359"/>
      <c r="ER330" s="360"/>
      <c r="ES330" s="333"/>
      <c r="ET330" s="107"/>
      <c r="EU330" s="330"/>
      <c r="EV330" s="330"/>
      <c r="EW330" s="359"/>
      <c r="EX330" s="360"/>
      <c r="EY330" s="333"/>
      <c r="EZ330" s="107"/>
      <c r="FA330" s="330"/>
      <c r="FB330" s="330"/>
      <c r="FC330" s="359"/>
      <c r="FD330" s="360"/>
      <c r="FE330" s="333"/>
      <c r="FF330" s="107"/>
      <c r="FG330" s="330"/>
      <c r="FH330" s="330"/>
      <c r="FI330" s="359"/>
      <c r="FJ330" s="360"/>
      <c r="FK330" s="333"/>
      <c r="FL330" s="107"/>
      <c r="FM330" s="330"/>
      <c r="FN330" s="330"/>
      <c r="FO330" s="359"/>
      <c r="FP330" s="360"/>
      <c r="FQ330" s="333"/>
      <c r="FR330" s="107"/>
      <c r="FS330" s="330"/>
      <c r="FT330" s="330"/>
      <c r="FU330" s="359"/>
      <c r="FV330" s="360"/>
      <c r="FW330" s="333"/>
      <c r="FX330" s="107"/>
      <c r="FY330" s="330"/>
      <c r="FZ330" s="330"/>
      <c r="GA330" s="359"/>
      <c r="GB330" s="360"/>
      <c r="GC330" s="333"/>
      <c r="GD330" s="107"/>
      <c r="GE330" s="330"/>
      <c r="GF330" s="330"/>
      <c r="GG330" s="359"/>
      <c r="GH330" s="360"/>
      <c r="GI330" s="333"/>
      <c r="GJ330" s="107"/>
      <c r="GK330" s="330"/>
      <c r="GL330" s="330"/>
      <c r="GM330" s="359"/>
      <c r="GN330" s="360"/>
      <c r="GO330" s="333"/>
      <c r="GP330" s="107"/>
      <c r="GQ330" s="330"/>
      <c r="GR330" s="330"/>
      <c r="GS330" s="359"/>
      <c r="GT330" s="360"/>
      <c r="GU330" s="333"/>
      <c r="GV330" s="107"/>
      <c r="GW330" s="330"/>
      <c r="GX330" s="330"/>
      <c r="GY330" s="359"/>
      <c r="GZ330" s="360"/>
      <c r="HA330" s="333"/>
      <c r="HB330" s="107"/>
      <c r="HC330" s="330"/>
      <c r="HD330" s="330"/>
      <c r="HE330" s="359"/>
      <c r="HF330" s="360"/>
      <c r="HG330" s="333"/>
      <c r="HH330" s="107"/>
      <c r="HI330" s="330"/>
      <c r="HJ330" s="330"/>
      <c r="HK330" s="359"/>
      <c r="HL330" s="360"/>
      <c r="HM330" s="333"/>
      <c r="HN330" s="107"/>
      <c r="HO330" s="330"/>
      <c r="HP330" s="330"/>
      <c r="HQ330" s="359"/>
      <c r="HR330" s="360"/>
      <c r="HS330" s="333"/>
      <c r="HT330" s="107"/>
      <c r="HU330" s="330"/>
      <c r="HV330" s="330"/>
      <c r="HW330" s="359"/>
      <c r="HX330" s="360"/>
      <c r="HY330" s="333"/>
      <c r="HZ330" s="107"/>
    </row>
    <row r="331" spans="1:234" s="336" customFormat="1" ht="15">
      <c r="A331" s="354"/>
      <c r="B331" s="107" t="s">
        <v>617</v>
      </c>
      <c r="C331" s="328" t="s">
        <v>2</v>
      </c>
      <c r="D331" s="329">
        <v>2</v>
      </c>
      <c r="E331" s="404"/>
      <c r="F331" s="404">
        <f>D331*E331</f>
        <v>0</v>
      </c>
      <c r="G331" s="330"/>
      <c r="H331" s="330"/>
      <c r="I331" s="359"/>
      <c r="J331" s="360"/>
      <c r="K331" s="333"/>
      <c r="L331" s="107"/>
      <c r="M331" s="330"/>
      <c r="N331" s="330"/>
      <c r="O331" s="359"/>
      <c r="P331" s="360"/>
      <c r="Q331" s="333"/>
      <c r="R331" s="107"/>
      <c r="S331" s="330"/>
      <c r="T331" s="330"/>
      <c r="U331" s="359"/>
      <c r="V331" s="360"/>
      <c r="W331" s="333"/>
      <c r="X331" s="107"/>
      <c r="Y331" s="330"/>
      <c r="Z331" s="330"/>
      <c r="AA331" s="359"/>
      <c r="AB331" s="360"/>
      <c r="AC331" s="333"/>
      <c r="AD331" s="107"/>
      <c r="AE331" s="330"/>
      <c r="AF331" s="330"/>
      <c r="AG331" s="359"/>
      <c r="AH331" s="360"/>
      <c r="AI331" s="333"/>
      <c r="AJ331" s="107"/>
      <c r="AK331" s="330"/>
      <c r="AL331" s="330"/>
      <c r="AM331" s="359"/>
      <c r="AN331" s="360"/>
      <c r="AO331" s="333"/>
      <c r="AP331" s="107"/>
      <c r="AQ331" s="330"/>
      <c r="AR331" s="330"/>
      <c r="AS331" s="359"/>
      <c r="AT331" s="360"/>
      <c r="AU331" s="333"/>
      <c r="AV331" s="107"/>
      <c r="AW331" s="330"/>
      <c r="AX331" s="330"/>
      <c r="AY331" s="359"/>
      <c r="AZ331" s="360"/>
      <c r="BA331" s="333"/>
      <c r="BB331" s="107"/>
      <c r="BC331" s="330"/>
      <c r="BD331" s="330"/>
      <c r="BE331" s="359"/>
      <c r="BF331" s="360"/>
      <c r="BG331" s="333"/>
      <c r="BH331" s="107"/>
      <c r="BI331" s="330"/>
      <c r="BJ331" s="330"/>
      <c r="BK331" s="359"/>
      <c r="BL331" s="360"/>
      <c r="BM331" s="333"/>
      <c r="BN331" s="107"/>
      <c r="BO331" s="330"/>
      <c r="BP331" s="330"/>
      <c r="BQ331" s="359"/>
      <c r="BR331" s="360"/>
      <c r="BS331" s="333"/>
      <c r="BT331" s="107"/>
      <c r="BU331" s="330"/>
      <c r="BV331" s="330"/>
      <c r="BW331" s="359"/>
      <c r="BX331" s="360"/>
      <c r="BY331" s="333"/>
      <c r="BZ331" s="107"/>
      <c r="CA331" s="330"/>
      <c r="CB331" s="330"/>
      <c r="CC331" s="359"/>
      <c r="CD331" s="360"/>
      <c r="CE331" s="333"/>
      <c r="CF331" s="107"/>
      <c r="CG331" s="330"/>
      <c r="CH331" s="330"/>
      <c r="CI331" s="359"/>
      <c r="CJ331" s="360"/>
      <c r="CK331" s="333"/>
      <c r="CL331" s="107"/>
      <c r="CM331" s="330"/>
      <c r="CN331" s="330"/>
      <c r="CO331" s="359"/>
      <c r="CP331" s="360"/>
      <c r="CQ331" s="333"/>
      <c r="CR331" s="107"/>
      <c r="CS331" s="330"/>
      <c r="CT331" s="330"/>
      <c r="CU331" s="359"/>
      <c r="CV331" s="360"/>
      <c r="CW331" s="333"/>
      <c r="CX331" s="107"/>
      <c r="CY331" s="330"/>
      <c r="CZ331" s="330"/>
      <c r="DA331" s="359"/>
      <c r="DB331" s="360"/>
      <c r="DC331" s="333"/>
      <c r="DD331" s="107"/>
      <c r="DE331" s="330"/>
      <c r="DF331" s="330"/>
      <c r="DG331" s="359"/>
      <c r="DH331" s="360"/>
      <c r="DI331" s="333"/>
      <c r="DJ331" s="107"/>
      <c r="DK331" s="330"/>
      <c r="DL331" s="330"/>
      <c r="DM331" s="359"/>
      <c r="DN331" s="360"/>
      <c r="DO331" s="333"/>
      <c r="DP331" s="107"/>
      <c r="DQ331" s="330"/>
      <c r="DR331" s="330"/>
      <c r="DS331" s="359"/>
      <c r="DT331" s="360"/>
      <c r="DU331" s="333"/>
      <c r="DV331" s="107"/>
      <c r="DW331" s="330"/>
      <c r="DX331" s="330"/>
      <c r="DY331" s="359"/>
      <c r="DZ331" s="360"/>
      <c r="EA331" s="333"/>
      <c r="EB331" s="107"/>
      <c r="EC331" s="330"/>
      <c r="ED331" s="330"/>
      <c r="EE331" s="359"/>
      <c r="EF331" s="360"/>
      <c r="EG331" s="333"/>
      <c r="EH331" s="107"/>
      <c r="EI331" s="330"/>
      <c r="EJ331" s="330"/>
      <c r="EK331" s="359"/>
      <c r="EL331" s="360"/>
      <c r="EM331" s="333"/>
      <c r="EN331" s="107"/>
      <c r="EO331" s="330"/>
      <c r="EP331" s="330"/>
      <c r="EQ331" s="359"/>
      <c r="ER331" s="360"/>
      <c r="ES331" s="333"/>
      <c r="ET331" s="107"/>
      <c r="EU331" s="330"/>
      <c r="EV331" s="330"/>
      <c r="EW331" s="359"/>
      <c r="EX331" s="360"/>
      <c r="EY331" s="333"/>
      <c r="EZ331" s="107"/>
      <c r="FA331" s="330"/>
      <c r="FB331" s="330"/>
      <c r="FC331" s="359"/>
      <c r="FD331" s="360"/>
      <c r="FE331" s="333"/>
      <c r="FF331" s="107"/>
      <c r="FG331" s="330"/>
      <c r="FH331" s="330"/>
      <c r="FI331" s="359"/>
      <c r="FJ331" s="360"/>
      <c r="FK331" s="333"/>
      <c r="FL331" s="107"/>
      <c r="FM331" s="330"/>
      <c r="FN331" s="330"/>
      <c r="FO331" s="359"/>
      <c r="FP331" s="360"/>
      <c r="FQ331" s="333"/>
      <c r="FR331" s="107"/>
      <c r="FS331" s="330"/>
      <c r="FT331" s="330"/>
      <c r="FU331" s="359"/>
      <c r="FV331" s="360"/>
      <c r="FW331" s="333"/>
      <c r="FX331" s="107"/>
      <c r="FY331" s="330"/>
      <c r="FZ331" s="330"/>
      <c r="GA331" s="359"/>
      <c r="GB331" s="360"/>
      <c r="GC331" s="333"/>
      <c r="GD331" s="107"/>
      <c r="GE331" s="330"/>
      <c r="GF331" s="330"/>
      <c r="GG331" s="359"/>
      <c r="GH331" s="360"/>
      <c r="GI331" s="333"/>
      <c r="GJ331" s="107"/>
      <c r="GK331" s="330"/>
      <c r="GL331" s="330"/>
      <c r="GM331" s="359"/>
      <c r="GN331" s="360"/>
      <c r="GO331" s="333"/>
      <c r="GP331" s="107"/>
      <c r="GQ331" s="330"/>
      <c r="GR331" s="330"/>
      <c r="GS331" s="359"/>
      <c r="GT331" s="360"/>
      <c r="GU331" s="333"/>
      <c r="GV331" s="107"/>
      <c r="GW331" s="330"/>
      <c r="GX331" s="330"/>
      <c r="GY331" s="359"/>
      <c r="GZ331" s="360"/>
      <c r="HA331" s="333"/>
      <c r="HB331" s="107"/>
      <c r="HC331" s="330"/>
      <c r="HD331" s="330"/>
      <c r="HE331" s="359"/>
      <c r="HF331" s="360"/>
      <c r="HG331" s="333"/>
      <c r="HH331" s="107"/>
      <c r="HI331" s="330"/>
      <c r="HJ331" s="330"/>
      <c r="HK331" s="359"/>
      <c r="HL331" s="360"/>
      <c r="HM331" s="333"/>
      <c r="HN331" s="107"/>
      <c r="HO331" s="330"/>
      <c r="HP331" s="330"/>
      <c r="HQ331" s="359"/>
      <c r="HR331" s="360"/>
      <c r="HS331" s="333"/>
      <c r="HT331" s="107"/>
      <c r="HU331" s="330"/>
      <c r="HV331" s="330"/>
      <c r="HW331" s="359"/>
      <c r="HX331" s="360"/>
      <c r="HY331" s="333"/>
      <c r="HZ331" s="107"/>
    </row>
    <row r="332" spans="1:234" s="336" customFormat="1" ht="15">
      <c r="A332" s="354"/>
      <c r="B332" s="107" t="s">
        <v>616</v>
      </c>
      <c r="C332" s="328" t="s">
        <v>2</v>
      </c>
      <c r="D332" s="329">
        <v>2</v>
      </c>
      <c r="E332" s="404"/>
      <c r="F332" s="404">
        <f>D332*E332</f>
        <v>0</v>
      </c>
      <c r="G332" s="330"/>
      <c r="H332" s="330"/>
      <c r="I332" s="359"/>
      <c r="J332" s="360"/>
      <c r="K332" s="333"/>
      <c r="L332" s="107"/>
      <c r="M332" s="330"/>
      <c r="N332" s="330"/>
      <c r="O332" s="359"/>
      <c r="P332" s="360"/>
      <c r="Q332" s="333"/>
      <c r="R332" s="107"/>
      <c r="S332" s="330"/>
      <c r="T332" s="330"/>
      <c r="U332" s="359"/>
      <c r="V332" s="360"/>
      <c r="W332" s="333"/>
      <c r="X332" s="107"/>
      <c r="Y332" s="330"/>
      <c r="Z332" s="330"/>
      <c r="AA332" s="359"/>
      <c r="AB332" s="360"/>
      <c r="AC332" s="333"/>
      <c r="AD332" s="107"/>
      <c r="AE332" s="330"/>
      <c r="AF332" s="330"/>
      <c r="AG332" s="359"/>
      <c r="AH332" s="360"/>
      <c r="AI332" s="333"/>
      <c r="AJ332" s="107"/>
      <c r="AK332" s="330"/>
      <c r="AL332" s="330"/>
      <c r="AM332" s="359"/>
      <c r="AN332" s="360"/>
      <c r="AO332" s="333"/>
      <c r="AP332" s="107"/>
      <c r="AQ332" s="330"/>
      <c r="AR332" s="330"/>
      <c r="AS332" s="359"/>
      <c r="AT332" s="360"/>
      <c r="AU332" s="333"/>
      <c r="AV332" s="107"/>
      <c r="AW332" s="330"/>
      <c r="AX332" s="330"/>
      <c r="AY332" s="359"/>
      <c r="AZ332" s="360"/>
      <c r="BA332" s="333"/>
      <c r="BB332" s="107"/>
      <c r="BC332" s="330"/>
      <c r="BD332" s="330"/>
      <c r="BE332" s="359"/>
      <c r="BF332" s="360"/>
      <c r="BG332" s="333"/>
      <c r="BH332" s="107"/>
      <c r="BI332" s="330"/>
      <c r="BJ332" s="330"/>
      <c r="BK332" s="359"/>
      <c r="BL332" s="360"/>
      <c r="BM332" s="333"/>
      <c r="BN332" s="107"/>
      <c r="BO332" s="330"/>
      <c r="BP332" s="330"/>
      <c r="BQ332" s="359"/>
      <c r="BR332" s="360"/>
      <c r="BS332" s="333"/>
      <c r="BT332" s="107"/>
      <c r="BU332" s="330"/>
      <c r="BV332" s="330"/>
      <c r="BW332" s="359"/>
      <c r="BX332" s="360"/>
      <c r="BY332" s="333"/>
      <c r="BZ332" s="107"/>
      <c r="CA332" s="330"/>
      <c r="CB332" s="330"/>
      <c r="CC332" s="359"/>
      <c r="CD332" s="360"/>
      <c r="CE332" s="333"/>
      <c r="CF332" s="107"/>
      <c r="CG332" s="330"/>
      <c r="CH332" s="330"/>
      <c r="CI332" s="359"/>
      <c r="CJ332" s="360"/>
      <c r="CK332" s="333"/>
      <c r="CL332" s="107"/>
      <c r="CM332" s="330"/>
      <c r="CN332" s="330"/>
      <c r="CO332" s="359"/>
      <c r="CP332" s="360"/>
      <c r="CQ332" s="333"/>
      <c r="CR332" s="107"/>
      <c r="CS332" s="330"/>
      <c r="CT332" s="330"/>
      <c r="CU332" s="359"/>
      <c r="CV332" s="360"/>
      <c r="CW332" s="333"/>
      <c r="CX332" s="107"/>
      <c r="CY332" s="330"/>
      <c r="CZ332" s="330"/>
      <c r="DA332" s="359"/>
      <c r="DB332" s="360"/>
      <c r="DC332" s="333"/>
      <c r="DD332" s="107"/>
      <c r="DE332" s="330"/>
      <c r="DF332" s="330"/>
      <c r="DG332" s="359"/>
      <c r="DH332" s="360"/>
      <c r="DI332" s="333"/>
      <c r="DJ332" s="107"/>
      <c r="DK332" s="330"/>
      <c r="DL332" s="330"/>
      <c r="DM332" s="359"/>
      <c r="DN332" s="360"/>
      <c r="DO332" s="333"/>
      <c r="DP332" s="107"/>
      <c r="DQ332" s="330"/>
      <c r="DR332" s="330"/>
      <c r="DS332" s="359"/>
      <c r="DT332" s="360"/>
      <c r="DU332" s="333"/>
      <c r="DV332" s="107"/>
      <c r="DW332" s="330"/>
      <c r="DX332" s="330"/>
      <c r="DY332" s="359"/>
      <c r="DZ332" s="360"/>
      <c r="EA332" s="333"/>
      <c r="EB332" s="107"/>
      <c r="EC332" s="330"/>
      <c r="ED332" s="330"/>
      <c r="EE332" s="359"/>
      <c r="EF332" s="360"/>
      <c r="EG332" s="333"/>
      <c r="EH332" s="107"/>
      <c r="EI332" s="330"/>
      <c r="EJ332" s="330"/>
      <c r="EK332" s="359"/>
      <c r="EL332" s="360"/>
      <c r="EM332" s="333"/>
      <c r="EN332" s="107"/>
      <c r="EO332" s="330"/>
      <c r="EP332" s="330"/>
      <c r="EQ332" s="359"/>
      <c r="ER332" s="360"/>
      <c r="ES332" s="333"/>
      <c r="ET332" s="107"/>
      <c r="EU332" s="330"/>
      <c r="EV332" s="330"/>
      <c r="EW332" s="359"/>
      <c r="EX332" s="360"/>
      <c r="EY332" s="333"/>
      <c r="EZ332" s="107"/>
      <c r="FA332" s="330"/>
      <c r="FB332" s="330"/>
      <c r="FC332" s="359"/>
      <c r="FD332" s="360"/>
      <c r="FE332" s="333"/>
      <c r="FF332" s="107"/>
      <c r="FG332" s="330"/>
      <c r="FH332" s="330"/>
      <c r="FI332" s="359"/>
      <c r="FJ332" s="360"/>
      <c r="FK332" s="333"/>
      <c r="FL332" s="107"/>
      <c r="FM332" s="330"/>
      <c r="FN332" s="330"/>
      <c r="FO332" s="359"/>
      <c r="FP332" s="360"/>
      <c r="FQ332" s="333"/>
      <c r="FR332" s="107"/>
      <c r="FS332" s="330"/>
      <c r="FT332" s="330"/>
      <c r="FU332" s="359"/>
      <c r="FV332" s="360"/>
      <c r="FW332" s="333"/>
      <c r="FX332" s="107"/>
      <c r="FY332" s="330"/>
      <c r="FZ332" s="330"/>
      <c r="GA332" s="359"/>
      <c r="GB332" s="360"/>
      <c r="GC332" s="333"/>
      <c r="GD332" s="107"/>
      <c r="GE332" s="330"/>
      <c r="GF332" s="330"/>
      <c r="GG332" s="359"/>
      <c r="GH332" s="360"/>
      <c r="GI332" s="333"/>
      <c r="GJ332" s="107"/>
      <c r="GK332" s="330"/>
      <c r="GL332" s="330"/>
      <c r="GM332" s="359"/>
      <c r="GN332" s="360"/>
      <c r="GO332" s="333"/>
      <c r="GP332" s="107"/>
      <c r="GQ332" s="330"/>
      <c r="GR332" s="330"/>
      <c r="GS332" s="359"/>
      <c r="GT332" s="360"/>
      <c r="GU332" s="333"/>
      <c r="GV332" s="107"/>
      <c r="GW332" s="330"/>
      <c r="GX332" s="330"/>
      <c r="GY332" s="359"/>
      <c r="GZ332" s="360"/>
      <c r="HA332" s="333"/>
      <c r="HB332" s="107"/>
      <c r="HC332" s="330"/>
      <c r="HD332" s="330"/>
      <c r="HE332" s="359"/>
      <c r="HF332" s="360"/>
      <c r="HG332" s="333"/>
      <c r="HH332" s="107"/>
      <c r="HI332" s="330"/>
      <c r="HJ332" s="330"/>
      <c r="HK332" s="359"/>
      <c r="HL332" s="360"/>
      <c r="HM332" s="333"/>
      <c r="HN332" s="107"/>
      <c r="HO332" s="330"/>
      <c r="HP332" s="330"/>
      <c r="HQ332" s="359"/>
      <c r="HR332" s="360"/>
      <c r="HS332" s="333"/>
      <c r="HT332" s="107"/>
      <c r="HU332" s="330"/>
      <c r="HV332" s="330"/>
      <c r="HW332" s="359"/>
      <c r="HX332" s="360"/>
      <c r="HY332" s="333"/>
      <c r="HZ332" s="107"/>
    </row>
    <row r="333" spans="1:234" s="336" customFormat="1" ht="21" customHeight="1">
      <c r="A333" s="354"/>
      <c r="B333" s="107"/>
      <c r="C333" s="328"/>
      <c r="D333" s="329"/>
      <c r="E333" s="404"/>
      <c r="F333" s="404">
        <f aca="true" t="shared" si="3" ref="F333:F364">D333*E333</f>
        <v>0</v>
      </c>
      <c r="G333" s="330"/>
      <c r="H333" s="330"/>
      <c r="I333" s="359"/>
      <c r="J333" s="360"/>
      <c r="K333" s="333"/>
      <c r="L333" s="107"/>
      <c r="M333" s="330"/>
      <c r="N333" s="330"/>
      <c r="O333" s="359"/>
      <c r="P333" s="360"/>
      <c r="Q333" s="333"/>
      <c r="R333" s="107"/>
      <c r="S333" s="330"/>
      <c r="T333" s="330"/>
      <c r="U333" s="359"/>
      <c r="V333" s="360"/>
      <c r="W333" s="333"/>
      <c r="X333" s="107"/>
      <c r="Y333" s="330"/>
      <c r="Z333" s="330"/>
      <c r="AA333" s="359"/>
      <c r="AB333" s="360"/>
      <c r="AC333" s="333"/>
      <c r="AD333" s="107"/>
      <c r="AE333" s="330"/>
      <c r="AF333" s="330"/>
      <c r="AG333" s="359"/>
      <c r="AH333" s="360"/>
      <c r="AI333" s="333"/>
      <c r="AJ333" s="107"/>
      <c r="AK333" s="330"/>
      <c r="AL333" s="330"/>
      <c r="AM333" s="359"/>
      <c r="AN333" s="360"/>
      <c r="AO333" s="333"/>
      <c r="AP333" s="107"/>
      <c r="AQ333" s="330"/>
      <c r="AR333" s="330"/>
      <c r="AS333" s="359"/>
      <c r="AT333" s="360"/>
      <c r="AU333" s="333"/>
      <c r="AV333" s="107"/>
      <c r="AW333" s="330"/>
      <c r="AX333" s="330"/>
      <c r="AY333" s="359"/>
      <c r="AZ333" s="360"/>
      <c r="BA333" s="333"/>
      <c r="BB333" s="107"/>
      <c r="BC333" s="330"/>
      <c r="BD333" s="330"/>
      <c r="BE333" s="359"/>
      <c r="BF333" s="360"/>
      <c r="BG333" s="333"/>
      <c r="BH333" s="107"/>
      <c r="BI333" s="330"/>
      <c r="BJ333" s="330"/>
      <c r="BK333" s="359"/>
      <c r="BL333" s="360"/>
      <c r="BM333" s="333"/>
      <c r="BN333" s="107"/>
      <c r="BO333" s="330"/>
      <c r="BP333" s="330"/>
      <c r="BQ333" s="359"/>
      <c r="BR333" s="360"/>
      <c r="BS333" s="333"/>
      <c r="BT333" s="107"/>
      <c r="BU333" s="330"/>
      <c r="BV333" s="330"/>
      <c r="BW333" s="359"/>
      <c r="BX333" s="360"/>
      <c r="BY333" s="333"/>
      <c r="BZ333" s="107"/>
      <c r="CA333" s="330"/>
      <c r="CB333" s="330"/>
      <c r="CC333" s="359"/>
      <c r="CD333" s="360"/>
      <c r="CE333" s="333"/>
      <c r="CF333" s="107"/>
      <c r="CG333" s="330"/>
      <c r="CH333" s="330"/>
      <c r="CI333" s="359"/>
      <c r="CJ333" s="360"/>
      <c r="CK333" s="333"/>
      <c r="CL333" s="107"/>
      <c r="CM333" s="330"/>
      <c r="CN333" s="330"/>
      <c r="CO333" s="359"/>
      <c r="CP333" s="360"/>
      <c r="CQ333" s="333"/>
      <c r="CR333" s="107"/>
      <c r="CS333" s="330"/>
      <c r="CT333" s="330"/>
      <c r="CU333" s="359"/>
      <c r="CV333" s="360"/>
      <c r="CW333" s="333"/>
      <c r="CX333" s="107"/>
      <c r="CY333" s="330"/>
      <c r="CZ333" s="330"/>
      <c r="DA333" s="359"/>
      <c r="DB333" s="360"/>
      <c r="DC333" s="333"/>
      <c r="DD333" s="107"/>
      <c r="DE333" s="330"/>
      <c r="DF333" s="330"/>
      <c r="DG333" s="359"/>
      <c r="DH333" s="360"/>
      <c r="DI333" s="333"/>
      <c r="DJ333" s="107"/>
      <c r="DK333" s="330"/>
      <c r="DL333" s="330"/>
      <c r="DM333" s="359"/>
      <c r="DN333" s="360"/>
      <c r="DO333" s="333"/>
      <c r="DP333" s="107"/>
      <c r="DQ333" s="330"/>
      <c r="DR333" s="330"/>
      <c r="DS333" s="359"/>
      <c r="DT333" s="360"/>
      <c r="DU333" s="333"/>
      <c r="DV333" s="107"/>
      <c r="DW333" s="330"/>
      <c r="DX333" s="330"/>
      <c r="DY333" s="359"/>
      <c r="DZ333" s="360"/>
      <c r="EA333" s="333"/>
      <c r="EB333" s="107"/>
      <c r="EC333" s="330"/>
      <c r="ED333" s="330"/>
      <c r="EE333" s="359"/>
      <c r="EF333" s="360"/>
      <c r="EG333" s="333"/>
      <c r="EH333" s="107"/>
      <c r="EI333" s="330"/>
      <c r="EJ333" s="330"/>
      <c r="EK333" s="359"/>
      <c r="EL333" s="360"/>
      <c r="EM333" s="333"/>
      <c r="EN333" s="107"/>
      <c r="EO333" s="330"/>
      <c r="EP333" s="330"/>
      <c r="EQ333" s="359"/>
      <c r="ER333" s="360"/>
      <c r="ES333" s="333"/>
      <c r="ET333" s="107"/>
      <c r="EU333" s="330"/>
      <c r="EV333" s="330"/>
      <c r="EW333" s="359"/>
      <c r="EX333" s="360"/>
      <c r="EY333" s="333"/>
      <c r="EZ333" s="107"/>
      <c r="FA333" s="330"/>
      <c r="FB333" s="330"/>
      <c r="FC333" s="359"/>
      <c r="FD333" s="360"/>
      <c r="FE333" s="333"/>
      <c r="FF333" s="107"/>
      <c r="FG333" s="330"/>
      <c r="FH333" s="330"/>
      <c r="FI333" s="359"/>
      <c r="FJ333" s="360"/>
      <c r="FK333" s="333"/>
      <c r="FL333" s="107"/>
      <c r="FM333" s="330"/>
      <c r="FN333" s="330"/>
      <c r="FO333" s="359"/>
      <c r="FP333" s="360"/>
      <c r="FQ333" s="333"/>
      <c r="FR333" s="107"/>
      <c r="FS333" s="330"/>
      <c r="FT333" s="330"/>
      <c r="FU333" s="359"/>
      <c r="FV333" s="360"/>
      <c r="FW333" s="333"/>
      <c r="FX333" s="107"/>
      <c r="FY333" s="330"/>
      <c r="FZ333" s="330"/>
      <c r="GA333" s="359"/>
      <c r="GB333" s="360"/>
      <c r="GC333" s="333"/>
      <c r="GD333" s="107"/>
      <c r="GE333" s="330"/>
      <c r="GF333" s="330"/>
      <c r="GG333" s="359"/>
      <c r="GH333" s="360"/>
      <c r="GI333" s="333"/>
      <c r="GJ333" s="107"/>
      <c r="GK333" s="330"/>
      <c r="GL333" s="330"/>
      <c r="GM333" s="359"/>
      <c r="GN333" s="360"/>
      <c r="GO333" s="333"/>
      <c r="GP333" s="107"/>
      <c r="GQ333" s="330"/>
      <c r="GR333" s="330"/>
      <c r="GS333" s="359"/>
      <c r="GT333" s="360"/>
      <c r="GU333" s="333"/>
      <c r="GV333" s="107"/>
      <c r="GW333" s="330"/>
      <c r="GX333" s="330"/>
      <c r="GY333" s="359"/>
      <c r="GZ333" s="360"/>
      <c r="HA333" s="333"/>
      <c r="HB333" s="107"/>
      <c r="HC333" s="330"/>
      <c r="HD333" s="330"/>
      <c r="HE333" s="359"/>
      <c r="HF333" s="360"/>
      <c r="HG333" s="333"/>
      <c r="HH333" s="107"/>
      <c r="HI333" s="330"/>
      <c r="HJ333" s="330"/>
      <c r="HK333" s="359"/>
      <c r="HL333" s="360"/>
      <c r="HM333" s="333"/>
      <c r="HN333" s="107"/>
      <c r="HO333" s="330"/>
      <c r="HP333" s="330"/>
      <c r="HQ333" s="359"/>
      <c r="HR333" s="360"/>
      <c r="HS333" s="333"/>
      <c r="HT333" s="107"/>
      <c r="HU333" s="330"/>
      <c r="HV333" s="330"/>
      <c r="HW333" s="359"/>
      <c r="HX333" s="360"/>
      <c r="HY333" s="333"/>
      <c r="HZ333" s="107"/>
    </row>
    <row r="334" spans="1:6" s="45" customFormat="1" ht="12.75">
      <c r="A334" s="421"/>
      <c r="B334" s="413"/>
      <c r="C334" s="414"/>
      <c r="D334" s="415"/>
      <c r="E334" s="416"/>
      <c r="F334" s="417"/>
    </row>
    <row r="335" spans="1:6" s="45" customFormat="1" ht="89.25">
      <c r="A335" s="421" t="s">
        <v>202</v>
      </c>
      <c r="B335" s="418" t="s">
        <v>619</v>
      </c>
      <c r="C335" s="414"/>
      <c r="D335" s="415"/>
      <c r="E335" s="416"/>
      <c r="F335" s="417"/>
    </row>
    <row r="336" spans="1:249" s="70" customFormat="1" ht="12.75">
      <c r="A336" s="421"/>
      <c r="B336" s="413" t="s">
        <v>618</v>
      </c>
      <c r="C336" s="414"/>
      <c r="D336" s="415"/>
      <c r="E336" s="419"/>
      <c r="F336" s="417"/>
      <c r="I336" s="170"/>
      <c r="L336" s="170"/>
      <c r="O336" s="170"/>
      <c r="R336" s="170"/>
      <c r="U336" s="170"/>
      <c r="X336" s="170"/>
      <c r="AA336" s="170"/>
      <c r="AD336" s="170"/>
      <c r="AG336" s="170"/>
      <c r="AJ336" s="170"/>
      <c r="AM336" s="170"/>
      <c r="AP336" s="170"/>
      <c r="AS336" s="170"/>
      <c r="AV336" s="170"/>
      <c r="AY336" s="170"/>
      <c r="BB336" s="170"/>
      <c r="BE336" s="170"/>
      <c r="BH336" s="170"/>
      <c r="BK336" s="170"/>
      <c r="BN336" s="170"/>
      <c r="BQ336" s="170"/>
      <c r="BT336" s="170"/>
      <c r="BW336" s="170"/>
      <c r="BZ336" s="170"/>
      <c r="CC336" s="170"/>
      <c r="CF336" s="170"/>
      <c r="CI336" s="170"/>
      <c r="CL336" s="170"/>
      <c r="CO336" s="170"/>
      <c r="CR336" s="170"/>
      <c r="CU336" s="170"/>
      <c r="CX336" s="170"/>
      <c r="DA336" s="170"/>
      <c r="DD336" s="170"/>
      <c r="DG336" s="170"/>
      <c r="DJ336" s="170"/>
      <c r="DM336" s="170"/>
      <c r="DP336" s="170"/>
      <c r="DS336" s="170"/>
      <c r="DV336" s="170"/>
      <c r="DY336" s="170"/>
      <c r="EB336" s="170"/>
      <c r="EE336" s="170"/>
      <c r="EH336" s="170"/>
      <c r="EK336" s="170"/>
      <c r="EN336" s="170"/>
      <c r="EQ336" s="170"/>
      <c r="ET336" s="170"/>
      <c r="EW336" s="170"/>
      <c r="EZ336" s="170"/>
      <c r="FC336" s="170"/>
      <c r="FF336" s="170"/>
      <c r="FI336" s="170"/>
      <c r="FL336" s="170"/>
      <c r="FO336" s="170"/>
      <c r="FR336" s="170"/>
      <c r="FU336" s="170"/>
      <c r="FX336" s="170"/>
      <c r="GA336" s="170"/>
      <c r="GD336" s="170"/>
      <c r="GG336" s="170"/>
      <c r="GJ336" s="170"/>
      <c r="GM336" s="170"/>
      <c r="GP336" s="170"/>
      <c r="GS336" s="170"/>
      <c r="GV336" s="170"/>
      <c r="GY336" s="170"/>
      <c r="HB336" s="170"/>
      <c r="HE336" s="170"/>
      <c r="HH336" s="170"/>
      <c r="HK336" s="170"/>
      <c r="HN336" s="170"/>
      <c r="HQ336" s="170"/>
      <c r="HT336" s="170"/>
      <c r="HW336" s="170"/>
      <c r="HZ336" s="170"/>
      <c r="IC336" s="170"/>
      <c r="IF336" s="170"/>
      <c r="II336" s="170"/>
      <c r="IL336" s="170"/>
      <c r="IO336" s="170"/>
    </row>
    <row r="337" spans="1:6" s="51" customFormat="1" ht="12.75">
      <c r="A337" s="421"/>
      <c r="B337" s="413" t="s">
        <v>6</v>
      </c>
      <c r="C337" s="414"/>
      <c r="D337" s="415"/>
      <c r="E337" s="419"/>
      <c r="F337" s="417"/>
    </row>
    <row r="338" spans="1:6" s="51" customFormat="1" ht="12.75">
      <c r="A338" s="421"/>
      <c r="B338" s="413" t="s">
        <v>623</v>
      </c>
      <c r="C338" s="45" t="s">
        <v>2</v>
      </c>
      <c r="D338" s="415">
        <v>6</v>
      </c>
      <c r="E338" s="419"/>
      <c r="F338" s="420">
        <f>E338*D338</f>
        <v>0</v>
      </c>
    </row>
    <row r="339" spans="1:6" s="51" customFormat="1" ht="12.75">
      <c r="A339" s="421"/>
      <c r="B339" s="413"/>
      <c r="C339" s="45"/>
      <c r="D339" s="415"/>
      <c r="E339" s="419"/>
      <c r="F339" s="420"/>
    </row>
    <row r="340" spans="1:6" s="70" customFormat="1" ht="12.75">
      <c r="A340" s="103"/>
      <c r="B340" s="72"/>
      <c r="C340" s="46"/>
      <c r="D340" s="344"/>
      <c r="E340" s="374"/>
      <c r="F340" s="404">
        <f t="shared" si="3"/>
        <v>0</v>
      </c>
    </row>
    <row r="341" spans="1:249" s="345" customFormat="1" ht="12.75">
      <c r="A341" s="103" t="s">
        <v>203</v>
      </c>
      <c r="B341" s="47" t="s">
        <v>368</v>
      </c>
      <c r="C341" s="46"/>
      <c r="D341" s="344"/>
      <c r="E341" s="374"/>
      <c r="F341" s="404">
        <f t="shared" si="3"/>
        <v>0</v>
      </c>
      <c r="G341" s="70"/>
      <c r="H341" s="70"/>
      <c r="I341" s="170"/>
      <c r="J341" s="70"/>
      <c r="K341" s="70"/>
      <c r="L341" s="170"/>
      <c r="M341" s="70"/>
      <c r="N341" s="70"/>
      <c r="O341" s="170"/>
      <c r="P341" s="70"/>
      <c r="Q341" s="70"/>
      <c r="R341" s="170"/>
      <c r="S341" s="70"/>
      <c r="T341" s="70"/>
      <c r="U341" s="170"/>
      <c r="V341" s="70"/>
      <c r="W341" s="70"/>
      <c r="X341" s="170"/>
      <c r="Y341" s="70"/>
      <c r="Z341" s="70"/>
      <c r="AA341" s="170"/>
      <c r="AB341" s="70"/>
      <c r="AC341" s="70"/>
      <c r="AD341" s="170"/>
      <c r="AE341" s="70"/>
      <c r="AF341" s="70"/>
      <c r="AG341" s="170"/>
      <c r="AH341" s="70"/>
      <c r="AI341" s="70"/>
      <c r="AJ341" s="170"/>
      <c r="AK341" s="70"/>
      <c r="AL341" s="70"/>
      <c r="AM341" s="170"/>
      <c r="AN341" s="70"/>
      <c r="AO341" s="70"/>
      <c r="AP341" s="170"/>
      <c r="AQ341" s="70"/>
      <c r="AR341" s="70"/>
      <c r="AS341" s="170"/>
      <c r="AT341" s="70"/>
      <c r="AU341" s="70"/>
      <c r="AV341" s="170"/>
      <c r="AW341" s="70"/>
      <c r="AX341" s="70"/>
      <c r="AY341" s="170"/>
      <c r="AZ341" s="70"/>
      <c r="BA341" s="70"/>
      <c r="BB341" s="170"/>
      <c r="BC341" s="70"/>
      <c r="BD341" s="70"/>
      <c r="BE341" s="170"/>
      <c r="BF341" s="70"/>
      <c r="BG341" s="70"/>
      <c r="BH341" s="170"/>
      <c r="BI341" s="70"/>
      <c r="BJ341" s="70"/>
      <c r="BK341" s="170"/>
      <c r="BL341" s="70"/>
      <c r="BM341" s="70"/>
      <c r="BN341" s="170"/>
      <c r="BO341" s="70"/>
      <c r="BP341" s="70"/>
      <c r="BQ341" s="170"/>
      <c r="BR341" s="70"/>
      <c r="BS341" s="70"/>
      <c r="BT341" s="170"/>
      <c r="BU341" s="70"/>
      <c r="BV341" s="70"/>
      <c r="BW341" s="170"/>
      <c r="BX341" s="70"/>
      <c r="BY341" s="70"/>
      <c r="BZ341" s="170"/>
      <c r="CA341" s="70"/>
      <c r="CB341" s="70"/>
      <c r="CC341" s="170"/>
      <c r="CD341" s="70"/>
      <c r="CE341" s="70"/>
      <c r="CF341" s="170"/>
      <c r="CG341" s="70"/>
      <c r="CH341" s="70"/>
      <c r="CI341" s="170"/>
      <c r="CJ341" s="70"/>
      <c r="CK341" s="70"/>
      <c r="CL341" s="170"/>
      <c r="CM341" s="70"/>
      <c r="CN341" s="70"/>
      <c r="CO341" s="170"/>
      <c r="CP341" s="70"/>
      <c r="CQ341" s="70"/>
      <c r="CR341" s="170"/>
      <c r="CS341" s="70"/>
      <c r="CT341" s="70"/>
      <c r="CU341" s="170"/>
      <c r="CV341" s="70"/>
      <c r="CW341" s="70"/>
      <c r="CX341" s="170"/>
      <c r="CY341" s="70"/>
      <c r="CZ341" s="70"/>
      <c r="DA341" s="170"/>
      <c r="DB341" s="70"/>
      <c r="DC341" s="70"/>
      <c r="DD341" s="170"/>
      <c r="DE341" s="70"/>
      <c r="DF341" s="70"/>
      <c r="DG341" s="170"/>
      <c r="DH341" s="70"/>
      <c r="DI341" s="70"/>
      <c r="DJ341" s="170"/>
      <c r="DK341" s="70"/>
      <c r="DL341" s="70"/>
      <c r="DM341" s="170"/>
      <c r="DN341" s="70"/>
      <c r="DO341" s="70"/>
      <c r="DP341" s="170"/>
      <c r="DQ341" s="70"/>
      <c r="DR341" s="70"/>
      <c r="DS341" s="170"/>
      <c r="DT341" s="70"/>
      <c r="DU341" s="70"/>
      <c r="DV341" s="170"/>
      <c r="DW341" s="70"/>
      <c r="DX341" s="70"/>
      <c r="DY341" s="170"/>
      <c r="DZ341" s="70"/>
      <c r="EA341" s="70"/>
      <c r="EB341" s="170"/>
      <c r="EC341" s="70"/>
      <c r="ED341" s="70"/>
      <c r="EE341" s="170"/>
      <c r="EF341" s="70"/>
      <c r="EG341" s="70"/>
      <c r="EH341" s="170"/>
      <c r="EI341" s="70"/>
      <c r="EJ341" s="70"/>
      <c r="EK341" s="170"/>
      <c r="EL341" s="70"/>
      <c r="EM341" s="70"/>
      <c r="EN341" s="170"/>
      <c r="EO341" s="70"/>
      <c r="EP341" s="70"/>
      <c r="EQ341" s="170"/>
      <c r="ER341" s="70"/>
      <c r="ES341" s="70"/>
      <c r="ET341" s="170"/>
      <c r="EU341" s="70"/>
      <c r="EV341" s="70"/>
      <c r="EW341" s="170"/>
      <c r="EX341" s="70"/>
      <c r="EY341" s="70"/>
      <c r="EZ341" s="170"/>
      <c r="FA341" s="70"/>
      <c r="FB341" s="70"/>
      <c r="FC341" s="170"/>
      <c r="FD341" s="70"/>
      <c r="FE341" s="70"/>
      <c r="FF341" s="170"/>
      <c r="FG341" s="70"/>
      <c r="FH341" s="70"/>
      <c r="FI341" s="170"/>
      <c r="FJ341" s="70"/>
      <c r="FK341" s="70"/>
      <c r="FL341" s="170"/>
      <c r="FM341" s="70"/>
      <c r="FN341" s="70"/>
      <c r="FO341" s="170"/>
      <c r="FP341" s="70"/>
      <c r="FQ341" s="70"/>
      <c r="FR341" s="170"/>
      <c r="FS341" s="70"/>
      <c r="FT341" s="70"/>
      <c r="FU341" s="170"/>
      <c r="FV341" s="70"/>
      <c r="FW341" s="70"/>
      <c r="FX341" s="170"/>
      <c r="FY341" s="70"/>
      <c r="FZ341" s="70"/>
      <c r="GA341" s="170"/>
      <c r="GB341" s="70"/>
      <c r="GC341" s="70"/>
      <c r="GD341" s="170"/>
      <c r="GE341" s="70"/>
      <c r="GF341" s="70"/>
      <c r="GG341" s="170"/>
      <c r="GH341" s="70"/>
      <c r="GI341" s="70"/>
      <c r="GJ341" s="170"/>
      <c r="GK341" s="70"/>
      <c r="GL341" s="70"/>
      <c r="GM341" s="170"/>
      <c r="GN341" s="70"/>
      <c r="GO341" s="70"/>
      <c r="GP341" s="170"/>
      <c r="GQ341" s="70"/>
      <c r="GR341" s="70"/>
      <c r="GS341" s="170"/>
      <c r="GT341" s="70"/>
      <c r="GU341" s="70"/>
      <c r="GV341" s="170"/>
      <c r="GW341" s="70"/>
      <c r="GX341" s="70"/>
      <c r="GY341" s="170"/>
      <c r="GZ341" s="70"/>
      <c r="HA341" s="70"/>
      <c r="HB341" s="170"/>
      <c r="HC341" s="70"/>
      <c r="HD341" s="70"/>
      <c r="HE341" s="170"/>
      <c r="HF341" s="70"/>
      <c r="HG341" s="70"/>
      <c r="HH341" s="170"/>
      <c r="HI341" s="70"/>
      <c r="HJ341" s="70"/>
      <c r="HK341" s="170"/>
      <c r="HL341" s="70"/>
      <c r="HM341" s="70"/>
      <c r="HN341" s="170"/>
      <c r="HO341" s="70"/>
      <c r="HP341" s="70"/>
      <c r="HQ341" s="170"/>
      <c r="HR341" s="70"/>
      <c r="HS341" s="70"/>
      <c r="HT341" s="170"/>
      <c r="HU341" s="70"/>
      <c r="HV341" s="70"/>
      <c r="HW341" s="170"/>
      <c r="HX341" s="70"/>
      <c r="HY341" s="70"/>
      <c r="HZ341" s="170"/>
      <c r="IA341" s="70"/>
      <c r="IB341" s="70"/>
      <c r="IC341" s="170"/>
      <c r="ID341" s="70"/>
      <c r="IE341" s="70"/>
      <c r="IF341" s="170"/>
      <c r="IG341" s="70"/>
      <c r="IH341" s="70"/>
      <c r="II341" s="170"/>
      <c r="IJ341" s="70"/>
      <c r="IK341" s="70"/>
      <c r="IL341" s="170"/>
      <c r="IM341" s="70"/>
      <c r="IN341" s="70"/>
      <c r="IO341" s="170"/>
    </row>
    <row r="342" spans="1:6" s="70" customFormat="1" ht="63.75">
      <c r="A342" s="103"/>
      <c r="B342" s="361" t="s">
        <v>369</v>
      </c>
      <c r="C342" s="46"/>
      <c r="D342" s="344"/>
      <c r="E342" s="374"/>
      <c r="F342" s="404">
        <f t="shared" si="3"/>
        <v>0</v>
      </c>
    </row>
    <row r="343" spans="1:6" s="70" customFormat="1" ht="12.75">
      <c r="A343" s="103"/>
      <c r="B343" s="361"/>
      <c r="C343" s="46" t="s">
        <v>370</v>
      </c>
      <c r="D343" s="344">
        <v>1890</v>
      </c>
      <c r="E343" s="374"/>
      <c r="F343" s="404">
        <f t="shared" si="3"/>
        <v>0</v>
      </c>
    </row>
    <row r="344" spans="1:6" s="70" customFormat="1" ht="12.75">
      <c r="A344" s="103"/>
      <c r="B344" s="361"/>
      <c r="C344" s="46"/>
      <c r="D344" s="344"/>
      <c r="E344" s="374"/>
      <c r="F344" s="404">
        <f t="shared" si="3"/>
        <v>0</v>
      </c>
    </row>
    <row r="345" spans="1:249" s="345" customFormat="1" ht="12.75">
      <c r="A345" s="103" t="s">
        <v>204</v>
      </c>
      <c r="B345" s="70" t="s">
        <v>371</v>
      </c>
      <c r="C345" s="46"/>
      <c r="D345" s="344"/>
      <c r="E345" s="374"/>
      <c r="F345" s="404">
        <f t="shared" si="3"/>
        <v>0</v>
      </c>
      <c r="G345" s="70"/>
      <c r="H345" s="70"/>
      <c r="I345" s="170"/>
      <c r="J345" s="70"/>
      <c r="K345" s="70"/>
      <c r="L345" s="170"/>
      <c r="M345" s="70"/>
      <c r="N345" s="70"/>
      <c r="O345" s="170"/>
      <c r="P345" s="70"/>
      <c r="Q345" s="70"/>
      <c r="R345" s="170"/>
      <c r="S345" s="70"/>
      <c r="T345" s="70"/>
      <c r="U345" s="170"/>
      <c r="V345" s="70"/>
      <c r="W345" s="70"/>
      <c r="X345" s="170"/>
      <c r="Y345" s="70"/>
      <c r="Z345" s="70"/>
      <c r="AA345" s="170"/>
      <c r="AB345" s="70"/>
      <c r="AC345" s="70"/>
      <c r="AD345" s="170"/>
      <c r="AE345" s="70"/>
      <c r="AF345" s="70"/>
      <c r="AG345" s="170"/>
      <c r="AH345" s="70"/>
      <c r="AI345" s="70"/>
      <c r="AJ345" s="170"/>
      <c r="AK345" s="70"/>
      <c r="AL345" s="70"/>
      <c r="AM345" s="170"/>
      <c r="AN345" s="70"/>
      <c r="AO345" s="70"/>
      <c r="AP345" s="170"/>
      <c r="AQ345" s="70"/>
      <c r="AR345" s="70"/>
      <c r="AS345" s="170"/>
      <c r="AT345" s="70"/>
      <c r="AU345" s="70"/>
      <c r="AV345" s="170"/>
      <c r="AW345" s="70"/>
      <c r="AX345" s="70"/>
      <c r="AY345" s="170"/>
      <c r="AZ345" s="70"/>
      <c r="BA345" s="70"/>
      <c r="BB345" s="170"/>
      <c r="BC345" s="70"/>
      <c r="BD345" s="70"/>
      <c r="BE345" s="170"/>
      <c r="BF345" s="70"/>
      <c r="BG345" s="70"/>
      <c r="BH345" s="170"/>
      <c r="BI345" s="70"/>
      <c r="BJ345" s="70"/>
      <c r="BK345" s="170"/>
      <c r="BL345" s="70"/>
      <c r="BM345" s="70"/>
      <c r="BN345" s="170"/>
      <c r="BO345" s="70"/>
      <c r="BP345" s="70"/>
      <c r="BQ345" s="170"/>
      <c r="BR345" s="70"/>
      <c r="BS345" s="70"/>
      <c r="BT345" s="170"/>
      <c r="BU345" s="70"/>
      <c r="BV345" s="70"/>
      <c r="BW345" s="170"/>
      <c r="BX345" s="70"/>
      <c r="BY345" s="70"/>
      <c r="BZ345" s="170"/>
      <c r="CA345" s="70"/>
      <c r="CB345" s="70"/>
      <c r="CC345" s="170"/>
      <c r="CD345" s="70"/>
      <c r="CE345" s="70"/>
      <c r="CF345" s="170"/>
      <c r="CG345" s="70"/>
      <c r="CH345" s="70"/>
      <c r="CI345" s="170"/>
      <c r="CJ345" s="70"/>
      <c r="CK345" s="70"/>
      <c r="CL345" s="170"/>
      <c r="CM345" s="70"/>
      <c r="CN345" s="70"/>
      <c r="CO345" s="170"/>
      <c r="CP345" s="70"/>
      <c r="CQ345" s="70"/>
      <c r="CR345" s="170"/>
      <c r="CS345" s="70"/>
      <c r="CT345" s="70"/>
      <c r="CU345" s="170"/>
      <c r="CV345" s="70"/>
      <c r="CW345" s="70"/>
      <c r="CX345" s="170"/>
      <c r="CY345" s="70"/>
      <c r="CZ345" s="70"/>
      <c r="DA345" s="170"/>
      <c r="DB345" s="70"/>
      <c r="DC345" s="70"/>
      <c r="DD345" s="170"/>
      <c r="DE345" s="70"/>
      <c r="DF345" s="70"/>
      <c r="DG345" s="170"/>
      <c r="DH345" s="70"/>
      <c r="DI345" s="70"/>
      <c r="DJ345" s="170"/>
      <c r="DK345" s="70"/>
      <c r="DL345" s="70"/>
      <c r="DM345" s="170"/>
      <c r="DN345" s="70"/>
      <c r="DO345" s="70"/>
      <c r="DP345" s="170"/>
      <c r="DQ345" s="70"/>
      <c r="DR345" s="70"/>
      <c r="DS345" s="170"/>
      <c r="DT345" s="70"/>
      <c r="DU345" s="70"/>
      <c r="DV345" s="170"/>
      <c r="DW345" s="70"/>
      <c r="DX345" s="70"/>
      <c r="DY345" s="170"/>
      <c r="DZ345" s="70"/>
      <c r="EA345" s="70"/>
      <c r="EB345" s="170"/>
      <c r="EC345" s="70"/>
      <c r="ED345" s="70"/>
      <c r="EE345" s="170"/>
      <c r="EF345" s="70"/>
      <c r="EG345" s="70"/>
      <c r="EH345" s="170"/>
      <c r="EI345" s="70"/>
      <c r="EJ345" s="70"/>
      <c r="EK345" s="170"/>
      <c r="EL345" s="70"/>
      <c r="EM345" s="70"/>
      <c r="EN345" s="170"/>
      <c r="EO345" s="70"/>
      <c r="EP345" s="70"/>
      <c r="EQ345" s="170"/>
      <c r="ER345" s="70"/>
      <c r="ES345" s="70"/>
      <c r="ET345" s="170"/>
      <c r="EU345" s="70"/>
      <c r="EV345" s="70"/>
      <c r="EW345" s="170"/>
      <c r="EX345" s="70"/>
      <c r="EY345" s="70"/>
      <c r="EZ345" s="170"/>
      <c r="FA345" s="70"/>
      <c r="FB345" s="70"/>
      <c r="FC345" s="170"/>
      <c r="FD345" s="70"/>
      <c r="FE345" s="70"/>
      <c r="FF345" s="170"/>
      <c r="FG345" s="70"/>
      <c r="FH345" s="70"/>
      <c r="FI345" s="170"/>
      <c r="FJ345" s="70"/>
      <c r="FK345" s="70"/>
      <c r="FL345" s="170"/>
      <c r="FM345" s="70"/>
      <c r="FN345" s="70"/>
      <c r="FO345" s="170"/>
      <c r="FP345" s="70"/>
      <c r="FQ345" s="70"/>
      <c r="FR345" s="170"/>
      <c r="FS345" s="70"/>
      <c r="FT345" s="70"/>
      <c r="FU345" s="170"/>
      <c r="FV345" s="70"/>
      <c r="FW345" s="70"/>
      <c r="FX345" s="170"/>
      <c r="FY345" s="70"/>
      <c r="FZ345" s="70"/>
      <c r="GA345" s="170"/>
      <c r="GB345" s="70"/>
      <c r="GC345" s="70"/>
      <c r="GD345" s="170"/>
      <c r="GE345" s="70"/>
      <c r="GF345" s="70"/>
      <c r="GG345" s="170"/>
      <c r="GH345" s="70"/>
      <c r="GI345" s="70"/>
      <c r="GJ345" s="170"/>
      <c r="GK345" s="70"/>
      <c r="GL345" s="70"/>
      <c r="GM345" s="170"/>
      <c r="GN345" s="70"/>
      <c r="GO345" s="70"/>
      <c r="GP345" s="170"/>
      <c r="GQ345" s="70"/>
      <c r="GR345" s="70"/>
      <c r="GS345" s="170"/>
      <c r="GT345" s="70"/>
      <c r="GU345" s="70"/>
      <c r="GV345" s="170"/>
      <c r="GW345" s="70"/>
      <c r="GX345" s="70"/>
      <c r="GY345" s="170"/>
      <c r="GZ345" s="70"/>
      <c r="HA345" s="70"/>
      <c r="HB345" s="170"/>
      <c r="HC345" s="70"/>
      <c r="HD345" s="70"/>
      <c r="HE345" s="170"/>
      <c r="HF345" s="70"/>
      <c r="HG345" s="70"/>
      <c r="HH345" s="170"/>
      <c r="HI345" s="70"/>
      <c r="HJ345" s="70"/>
      <c r="HK345" s="170"/>
      <c r="HL345" s="70"/>
      <c r="HM345" s="70"/>
      <c r="HN345" s="170"/>
      <c r="HO345" s="70"/>
      <c r="HP345" s="70"/>
      <c r="HQ345" s="170"/>
      <c r="HR345" s="70"/>
      <c r="HS345" s="70"/>
      <c r="HT345" s="170"/>
      <c r="HU345" s="70"/>
      <c r="HV345" s="70"/>
      <c r="HW345" s="170"/>
      <c r="HX345" s="70"/>
      <c r="HY345" s="70"/>
      <c r="HZ345" s="170"/>
      <c r="IA345" s="70"/>
      <c r="IB345" s="70"/>
      <c r="IC345" s="170"/>
      <c r="ID345" s="70"/>
      <c r="IE345" s="70"/>
      <c r="IF345" s="170"/>
      <c r="IG345" s="70"/>
      <c r="IH345" s="70"/>
      <c r="II345" s="170"/>
      <c r="IJ345" s="70"/>
      <c r="IK345" s="70"/>
      <c r="IL345" s="170"/>
      <c r="IM345" s="70"/>
      <c r="IN345" s="70"/>
      <c r="IO345" s="170"/>
    </row>
    <row r="346" spans="1:6" s="70" customFormat="1" ht="127.5">
      <c r="A346" s="103"/>
      <c r="B346" s="361" t="s">
        <v>372</v>
      </c>
      <c r="C346" s="46"/>
      <c r="D346" s="344"/>
      <c r="E346" s="374"/>
      <c r="F346" s="404">
        <f t="shared" si="3"/>
        <v>0</v>
      </c>
    </row>
    <row r="347" spans="1:6" s="345" customFormat="1" ht="12.75">
      <c r="A347" s="103"/>
      <c r="B347" s="361"/>
      <c r="C347" s="46" t="s">
        <v>370</v>
      </c>
      <c r="D347" s="344">
        <v>220</v>
      </c>
      <c r="E347" s="374"/>
      <c r="F347" s="404">
        <f t="shared" si="3"/>
        <v>0</v>
      </c>
    </row>
    <row r="348" spans="1:6" s="345" customFormat="1" ht="12.75">
      <c r="A348" s="103"/>
      <c r="B348" s="361"/>
      <c r="C348" s="46"/>
      <c r="D348" s="344"/>
      <c r="E348" s="374"/>
      <c r="F348" s="404">
        <f t="shared" si="3"/>
        <v>0</v>
      </c>
    </row>
    <row r="349" spans="1:249" s="345" customFormat="1" ht="12.75">
      <c r="A349" s="117" t="s">
        <v>206</v>
      </c>
      <c r="B349" s="47" t="s">
        <v>373</v>
      </c>
      <c r="C349" s="46"/>
      <c r="D349" s="344"/>
      <c r="E349" s="374"/>
      <c r="F349" s="404">
        <f t="shared" si="3"/>
        <v>0</v>
      </c>
      <c r="G349" s="70"/>
      <c r="H349" s="70"/>
      <c r="I349" s="170"/>
      <c r="J349" s="70"/>
      <c r="K349" s="70"/>
      <c r="L349" s="170"/>
      <c r="M349" s="70"/>
      <c r="N349" s="70"/>
      <c r="O349" s="170"/>
      <c r="P349" s="70"/>
      <c r="Q349" s="70"/>
      <c r="R349" s="170"/>
      <c r="S349" s="70"/>
      <c r="T349" s="70"/>
      <c r="U349" s="170"/>
      <c r="V349" s="70"/>
      <c r="W349" s="70"/>
      <c r="X349" s="170"/>
      <c r="Y349" s="70"/>
      <c r="Z349" s="70"/>
      <c r="AA349" s="170"/>
      <c r="AB349" s="70"/>
      <c r="AC349" s="70"/>
      <c r="AD349" s="170"/>
      <c r="AE349" s="70"/>
      <c r="AF349" s="70"/>
      <c r="AG349" s="170"/>
      <c r="AH349" s="70"/>
      <c r="AI349" s="70"/>
      <c r="AJ349" s="170"/>
      <c r="AK349" s="70"/>
      <c r="AL349" s="70"/>
      <c r="AM349" s="170"/>
      <c r="AN349" s="70"/>
      <c r="AO349" s="70"/>
      <c r="AP349" s="170"/>
      <c r="AQ349" s="70"/>
      <c r="AR349" s="70"/>
      <c r="AS349" s="170"/>
      <c r="AT349" s="70"/>
      <c r="AU349" s="70"/>
      <c r="AV349" s="170"/>
      <c r="AW349" s="70"/>
      <c r="AX349" s="70"/>
      <c r="AY349" s="170"/>
      <c r="AZ349" s="70"/>
      <c r="BA349" s="70"/>
      <c r="BB349" s="170"/>
      <c r="BC349" s="70"/>
      <c r="BD349" s="70"/>
      <c r="BE349" s="170"/>
      <c r="BF349" s="70"/>
      <c r="BG349" s="70"/>
      <c r="BH349" s="170"/>
      <c r="BI349" s="70"/>
      <c r="BJ349" s="70"/>
      <c r="BK349" s="170"/>
      <c r="BL349" s="70"/>
      <c r="BM349" s="70"/>
      <c r="BN349" s="170"/>
      <c r="BO349" s="70"/>
      <c r="BP349" s="70"/>
      <c r="BQ349" s="170"/>
      <c r="BR349" s="70"/>
      <c r="BS349" s="70"/>
      <c r="BT349" s="170"/>
      <c r="BU349" s="70"/>
      <c r="BV349" s="70"/>
      <c r="BW349" s="170"/>
      <c r="BX349" s="70"/>
      <c r="BY349" s="70"/>
      <c r="BZ349" s="170"/>
      <c r="CA349" s="70"/>
      <c r="CB349" s="70"/>
      <c r="CC349" s="170"/>
      <c r="CD349" s="70"/>
      <c r="CE349" s="70"/>
      <c r="CF349" s="170"/>
      <c r="CG349" s="70"/>
      <c r="CH349" s="70"/>
      <c r="CI349" s="170"/>
      <c r="CJ349" s="70"/>
      <c r="CK349" s="70"/>
      <c r="CL349" s="170"/>
      <c r="CM349" s="70"/>
      <c r="CN349" s="70"/>
      <c r="CO349" s="170"/>
      <c r="CP349" s="70"/>
      <c r="CQ349" s="70"/>
      <c r="CR349" s="170"/>
      <c r="CS349" s="70"/>
      <c r="CT349" s="70"/>
      <c r="CU349" s="170"/>
      <c r="CV349" s="70"/>
      <c r="CW349" s="70"/>
      <c r="CX349" s="170"/>
      <c r="CY349" s="70"/>
      <c r="CZ349" s="70"/>
      <c r="DA349" s="170"/>
      <c r="DB349" s="70"/>
      <c r="DC349" s="70"/>
      <c r="DD349" s="170"/>
      <c r="DE349" s="70"/>
      <c r="DF349" s="70"/>
      <c r="DG349" s="170"/>
      <c r="DH349" s="70"/>
      <c r="DI349" s="70"/>
      <c r="DJ349" s="170"/>
      <c r="DK349" s="70"/>
      <c r="DL349" s="70"/>
      <c r="DM349" s="170"/>
      <c r="DN349" s="70"/>
      <c r="DO349" s="70"/>
      <c r="DP349" s="170"/>
      <c r="DQ349" s="70"/>
      <c r="DR349" s="70"/>
      <c r="DS349" s="170"/>
      <c r="DT349" s="70"/>
      <c r="DU349" s="70"/>
      <c r="DV349" s="170"/>
      <c r="DW349" s="70"/>
      <c r="DX349" s="70"/>
      <c r="DY349" s="170"/>
      <c r="DZ349" s="70"/>
      <c r="EA349" s="70"/>
      <c r="EB349" s="170"/>
      <c r="EC349" s="70"/>
      <c r="ED349" s="70"/>
      <c r="EE349" s="170"/>
      <c r="EF349" s="70"/>
      <c r="EG349" s="70"/>
      <c r="EH349" s="170"/>
      <c r="EI349" s="70"/>
      <c r="EJ349" s="70"/>
      <c r="EK349" s="170"/>
      <c r="EL349" s="70"/>
      <c r="EM349" s="70"/>
      <c r="EN349" s="170"/>
      <c r="EO349" s="70"/>
      <c r="EP349" s="70"/>
      <c r="EQ349" s="170"/>
      <c r="ER349" s="70"/>
      <c r="ES349" s="70"/>
      <c r="ET349" s="170"/>
      <c r="EU349" s="70"/>
      <c r="EV349" s="70"/>
      <c r="EW349" s="170"/>
      <c r="EX349" s="70"/>
      <c r="EY349" s="70"/>
      <c r="EZ349" s="170"/>
      <c r="FA349" s="70"/>
      <c r="FB349" s="70"/>
      <c r="FC349" s="170"/>
      <c r="FD349" s="70"/>
      <c r="FE349" s="70"/>
      <c r="FF349" s="170"/>
      <c r="FG349" s="70"/>
      <c r="FH349" s="70"/>
      <c r="FI349" s="170"/>
      <c r="FJ349" s="70"/>
      <c r="FK349" s="70"/>
      <c r="FL349" s="170"/>
      <c r="FM349" s="70"/>
      <c r="FN349" s="70"/>
      <c r="FO349" s="170"/>
      <c r="FP349" s="70"/>
      <c r="FQ349" s="70"/>
      <c r="FR349" s="170"/>
      <c r="FS349" s="70"/>
      <c r="FT349" s="70"/>
      <c r="FU349" s="170"/>
      <c r="FV349" s="70"/>
      <c r="FW349" s="70"/>
      <c r="FX349" s="170"/>
      <c r="FY349" s="70"/>
      <c r="FZ349" s="70"/>
      <c r="GA349" s="170"/>
      <c r="GB349" s="70"/>
      <c r="GC349" s="70"/>
      <c r="GD349" s="170"/>
      <c r="GE349" s="70"/>
      <c r="GF349" s="70"/>
      <c r="GG349" s="170"/>
      <c r="GH349" s="70"/>
      <c r="GI349" s="70"/>
      <c r="GJ349" s="170"/>
      <c r="GK349" s="70"/>
      <c r="GL349" s="70"/>
      <c r="GM349" s="170"/>
      <c r="GN349" s="70"/>
      <c r="GO349" s="70"/>
      <c r="GP349" s="170"/>
      <c r="GQ349" s="70"/>
      <c r="GR349" s="70"/>
      <c r="GS349" s="170"/>
      <c r="GT349" s="70"/>
      <c r="GU349" s="70"/>
      <c r="GV349" s="170"/>
      <c r="GW349" s="70"/>
      <c r="GX349" s="70"/>
      <c r="GY349" s="170"/>
      <c r="GZ349" s="70"/>
      <c r="HA349" s="70"/>
      <c r="HB349" s="170"/>
      <c r="HC349" s="70"/>
      <c r="HD349" s="70"/>
      <c r="HE349" s="170"/>
      <c r="HF349" s="70"/>
      <c r="HG349" s="70"/>
      <c r="HH349" s="170"/>
      <c r="HI349" s="70"/>
      <c r="HJ349" s="70"/>
      <c r="HK349" s="170"/>
      <c r="HL349" s="70"/>
      <c r="HM349" s="70"/>
      <c r="HN349" s="170"/>
      <c r="HO349" s="70"/>
      <c r="HP349" s="70"/>
      <c r="HQ349" s="170"/>
      <c r="HR349" s="70"/>
      <c r="HS349" s="70"/>
      <c r="HT349" s="170"/>
      <c r="HU349" s="70"/>
      <c r="HV349" s="70"/>
      <c r="HW349" s="170"/>
      <c r="HX349" s="70"/>
      <c r="HY349" s="70"/>
      <c r="HZ349" s="170"/>
      <c r="IA349" s="70"/>
      <c r="IB349" s="70"/>
      <c r="IC349" s="170"/>
      <c r="ID349" s="70"/>
      <c r="IE349" s="70"/>
      <c r="IF349" s="170"/>
      <c r="IG349" s="70"/>
      <c r="IH349" s="70"/>
      <c r="II349" s="170"/>
      <c r="IJ349" s="70"/>
      <c r="IK349" s="70"/>
      <c r="IL349" s="170"/>
      <c r="IM349" s="70"/>
      <c r="IN349" s="70"/>
      <c r="IO349" s="170"/>
    </row>
    <row r="350" spans="1:6" s="345" customFormat="1" ht="63.75">
      <c r="A350" s="117"/>
      <c r="B350" s="362" t="s">
        <v>374</v>
      </c>
      <c r="C350" s="46"/>
      <c r="D350" s="344"/>
      <c r="E350" s="374"/>
      <c r="F350" s="404">
        <f t="shared" si="3"/>
        <v>0</v>
      </c>
    </row>
    <row r="351" spans="1:6" s="345" customFormat="1" ht="12.75">
      <c r="A351" s="117"/>
      <c r="B351" s="361" t="s">
        <v>375</v>
      </c>
      <c r="C351" s="46" t="s">
        <v>20</v>
      </c>
      <c r="D351" s="344">
        <v>90</v>
      </c>
      <c r="E351" s="374"/>
      <c r="F351" s="404">
        <f t="shared" si="3"/>
        <v>0</v>
      </c>
    </row>
    <row r="352" spans="1:6" s="345" customFormat="1" ht="12.75">
      <c r="A352" s="103"/>
      <c r="B352" s="361"/>
      <c r="C352" s="46"/>
      <c r="D352" s="344"/>
      <c r="E352" s="374"/>
      <c r="F352" s="404">
        <f t="shared" si="3"/>
        <v>0</v>
      </c>
    </row>
    <row r="353" spans="1:249" s="345" customFormat="1" ht="12.75">
      <c r="A353" s="117" t="s">
        <v>207</v>
      </c>
      <c r="B353" s="47" t="s">
        <v>373</v>
      </c>
      <c r="C353" s="46"/>
      <c r="D353" s="344"/>
      <c r="E353" s="374"/>
      <c r="F353" s="404">
        <f t="shared" si="3"/>
        <v>0</v>
      </c>
      <c r="G353" s="70"/>
      <c r="H353" s="70"/>
      <c r="I353" s="170"/>
      <c r="J353" s="70"/>
      <c r="K353" s="70"/>
      <c r="L353" s="170"/>
      <c r="M353" s="70"/>
      <c r="N353" s="70"/>
      <c r="O353" s="170"/>
      <c r="P353" s="70"/>
      <c r="Q353" s="70"/>
      <c r="R353" s="170"/>
      <c r="S353" s="70"/>
      <c r="T353" s="70"/>
      <c r="U353" s="170"/>
      <c r="V353" s="70"/>
      <c r="W353" s="70"/>
      <c r="X353" s="170"/>
      <c r="Y353" s="70"/>
      <c r="Z353" s="70"/>
      <c r="AA353" s="170"/>
      <c r="AB353" s="70"/>
      <c r="AC353" s="70"/>
      <c r="AD353" s="170"/>
      <c r="AE353" s="70"/>
      <c r="AF353" s="70"/>
      <c r="AG353" s="170"/>
      <c r="AH353" s="70"/>
      <c r="AI353" s="70"/>
      <c r="AJ353" s="170"/>
      <c r="AK353" s="70"/>
      <c r="AL353" s="70"/>
      <c r="AM353" s="170"/>
      <c r="AN353" s="70"/>
      <c r="AO353" s="70"/>
      <c r="AP353" s="170"/>
      <c r="AQ353" s="70"/>
      <c r="AR353" s="70"/>
      <c r="AS353" s="170"/>
      <c r="AT353" s="70"/>
      <c r="AU353" s="70"/>
      <c r="AV353" s="170"/>
      <c r="AW353" s="70"/>
      <c r="AX353" s="70"/>
      <c r="AY353" s="170"/>
      <c r="AZ353" s="70"/>
      <c r="BA353" s="70"/>
      <c r="BB353" s="170"/>
      <c r="BC353" s="70"/>
      <c r="BD353" s="70"/>
      <c r="BE353" s="170"/>
      <c r="BF353" s="70"/>
      <c r="BG353" s="70"/>
      <c r="BH353" s="170"/>
      <c r="BI353" s="70"/>
      <c r="BJ353" s="70"/>
      <c r="BK353" s="170"/>
      <c r="BL353" s="70"/>
      <c r="BM353" s="70"/>
      <c r="BN353" s="170"/>
      <c r="BO353" s="70"/>
      <c r="BP353" s="70"/>
      <c r="BQ353" s="170"/>
      <c r="BR353" s="70"/>
      <c r="BS353" s="70"/>
      <c r="BT353" s="170"/>
      <c r="BU353" s="70"/>
      <c r="BV353" s="70"/>
      <c r="BW353" s="170"/>
      <c r="BX353" s="70"/>
      <c r="BY353" s="70"/>
      <c r="BZ353" s="170"/>
      <c r="CA353" s="70"/>
      <c r="CB353" s="70"/>
      <c r="CC353" s="170"/>
      <c r="CD353" s="70"/>
      <c r="CE353" s="70"/>
      <c r="CF353" s="170"/>
      <c r="CG353" s="70"/>
      <c r="CH353" s="70"/>
      <c r="CI353" s="170"/>
      <c r="CJ353" s="70"/>
      <c r="CK353" s="70"/>
      <c r="CL353" s="170"/>
      <c r="CM353" s="70"/>
      <c r="CN353" s="70"/>
      <c r="CO353" s="170"/>
      <c r="CP353" s="70"/>
      <c r="CQ353" s="70"/>
      <c r="CR353" s="170"/>
      <c r="CS353" s="70"/>
      <c r="CT353" s="70"/>
      <c r="CU353" s="170"/>
      <c r="CV353" s="70"/>
      <c r="CW353" s="70"/>
      <c r="CX353" s="170"/>
      <c r="CY353" s="70"/>
      <c r="CZ353" s="70"/>
      <c r="DA353" s="170"/>
      <c r="DB353" s="70"/>
      <c r="DC353" s="70"/>
      <c r="DD353" s="170"/>
      <c r="DE353" s="70"/>
      <c r="DF353" s="70"/>
      <c r="DG353" s="170"/>
      <c r="DH353" s="70"/>
      <c r="DI353" s="70"/>
      <c r="DJ353" s="170"/>
      <c r="DK353" s="70"/>
      <c r="DL353" s="70"/>
      <c r="DM353" s="170"/>
      <c r="DN353" s="70"/>
      <c r="DO353" s="70"/>
      <c r="DP353" s="170"/>
      <c r="DQ353" s="70"/>
      <c r="DR353" s="70"/>
      <c r="DS353" s="170"/>
      <c r="DT353" s="70"/>
      <c r="DU353" s="70"/>
      <c r="DV353" s="170"/>
      <c r="DW353" s="70"/>
      <c r="DX353" s="70"/>
      <c r="DY353" s="170"/>
      <c r="DZ353" s="70"/>
      <c r="EA353" s="70"/>
      <c r="EB353" s="170"/>
      <c r="EC353" s="70"/>
      <c r="ED353" s="70"/>
      <c r="EE353" s="170"/>
      <c r="EF353" s="70"/>
      <c r="EG353" s="70"/>
      <c r="EH353" s="170"/>
      <c r="EI353" s="70"/>
      <c r="EJ353" s="70"/>
      <c r="EK353" s="170"/>
      <c r="EL353" s="70"/>
      <c r="EM353" s="70"/>
      <c r="EN353" s="170"/>
      <c r="EO353" s="70"/>
      <c r="EP353" s="70"/>
      <c r="EQ353" s="170"/>
      <c r="ER353" s="70"/>
      <c r="ES353" s="70"/>
      <c r="ET353" s="170"/>
      <c r="EU353" s="70"/>
      <c r="EV353" s="70"/>
      <c r="EW353" s="170"/>
      <c r="EX353" s="70"/>
      <c r="EY353" s="70"/>
      <c r="EZ353" s="170"/>
      <c r="FA353" s="70"/>
      <c r="FB353" s="70"/>
      <c r="FC353" s="170"/>
      <c r="FD353" s="70"/>
      <c r="FE353" s="70"/>
      <c r="FF353" s="170"/>
      <c r="FG353" s="70"/>
      <c r="FH353" s="70"/>
      <c r="FI353" s="170"/>
      <c r="FJ353" s="70"/>
      <c r="FK353" s="70"/>
      <c r="FL353" s="170"/>
      <c r="FM353" s="70"/>
      <c r="FN353" s="70"/>
      <c r="FO353" s="170"/>
      <c r="FP353" s="70"/>
      <c r="FQ353" s="70"/>
      <c r="FR353" s="170"/>
      <c r="FS353" s="70"/>
      <c r="FT353" s="70"/>
      <c r="FU353" s="170"/>
      <c r="FV353" s="70"/>
      <c r="FW353" s="70"/>
      <c r="FX353" s="170"/>
      <c r="FY353" s="70"/>
      <c r="FZ353" s="70"/>
      <c r="GA353" s="170"/>
      <c r="GB353" s="70"/>
      <c r="GC353" s="70"/>
      <c r="GD353" s="170"/>
      <c r="GE353" s="70"/>
      <c r="GF353" s="70"/>
      <c r="GG353" s="170"/>
      <c r="GH353" s="70"/>
      <c r="GI353" s="70"/>
      <c r="GJ353" s="170"/>
      <c r="GK353" s="70"/>
      <c r="GL353" s="70"/>
      <c r="GM353" s="170"/>
      <c r="GN353" s="70"/>
      <c r="GO353" s="70"/>
      <c r="GP353" s="170"/>
      <c r="GQ353" s="70"/>
      <c r="GR353" s="70"/>
      <c r="GS353" s="170"/>
      <c r="GT353" s="70"/>
      <c r="GU353" s="70"/>
      <c r="GV353" s="170"/>
      <c r="GW353" s="70"/>
      <c r="GX353" s="70"/>
      <c r="GY353" s="170"/>
      <c r="GZ353" s="70"/>
      <c r="HA353" s="70"/>
      <c r="HB353" s="170"/>
      <c r="HC353" s="70"/>
      <c r="HD353" s="70"/>
      <c r="HE353" s="170"/>
      <c r="HF353" s="70"/>
      <c r="HG353" s="70"/>
      <c r="HH353" s="170"/>
      <c r="HI353" s="70"/>
      <c r="HJ353" s="70"/>
      <c r="HK353" s="170"/>
      <c r="HL353" s="70"/>
      <c r="HM353" s="70"/>
      <c r="HN353" s="170"/>
      <c r="HO353" s="70"/>
      <c r="HP353" s="70"/>
      <c r="HQ353" s="170"/>
      <c r="HR353" s="70"/>
      <c r="HS353" s="70"/>
      <c r="HT353" s="170"/>
      <c r="HU353" s="70"/>
      <c r="HV353" s="70"/>
      <c r="HW353" s="170"/>
      <c r="HX353" s="70"/>
      <c r="HY353" s="70"/>
      <c r="HZ353" s="170"/>
      <c r="IA353" s="70"/>
      <c r="IB353" s="70"/>
      <c r="IC353" s="170"/>
      <c r="ID353" s="70"/>
      <c r="IE353" s="70"/>
      <c r="IF353" s="170"/>
      <c r="IG353" s="70"/>
      <c r="IH353" s="70"/>
      <c r="II353" s="170"/>
      <c r="IJ353" s="70"/>
      <c r="IK353" s="70"/>
      <c r="IL353" s="170"/>
      <c r="IM353" s="70"/>
      <c r="IN353" s="70"/>
      <c r="IO353" s="170"/>
    </row>
    <row r="354" spans="1:6" s="345" customFormat="1" ht="51">
      <c r="A354" s="117"/>
      <c r="B354" s="362" t="s">
        <v>392</v>
      </c>
      <c r="C354" s="46"/>
      <c r="D354" s="344"/>
      <c r="E354" s="374"/>
      <c r="F354" s="404">
        <f t="shared" si="3"/>
        <v>0</v>
      </c>
    </row>
    <row r="355" spans="1:6" s="345" customFormat="1" ht="12.75">
      <c r="A355" s="117"/>
      <c r="B355" s="361" t="s">
        <v>375</v>
      </c>
      <c r="C355" s="46" t="s">
        <v>20</v>
      </c>
      <c r="D355" s="344">
        <v>10</v>
      </c>
      <c r="E355" s="374"/>
      <c r="F355" s="404">
        <f t="shared" si="3"/>
        <v>0</v>
      </c>
    </row>
    <row r="356" spans="1:6" s="345" customFormat="1" ht="12.75">
      <c r="A356" s="117"/>
      <c r="B356" s="361"/>
      <c r="C356" s="46"/>
      <c r="D356" s="344"/>
      <c r="E356" s="374"/>
      <c r="F356" s="404">
        <f t="shared" si="3"/>
        <v>0</v>
      </c>
    </row>
    <row r="357" spans="1:8" s="51" customFormat="1" ht="12.75">
      <c r="A357" s="272"/>
      <c r="B357" s="324"/>
      <c r="C357" s="363"/>
      <c r="D357" s="364"/>
      <c r="E357" s="408"/>
      <c r="F357" s="404">
        <f t="shared" si="3"/>
        <v>0</v>
      </c>
      <c r="G357" s="351"/>
      <c r="H357" s="347"/>
    </row>
    <row r="358" spans="1:8" s="51" customFormat="1" ht="12.75">
      <c r="A358" s="272" t="s">
        <v>208</v>
      </c>
      <c r="B358" s="324" t="s">
        <v>376</v>
      </c>
      <c r="C358" s="363"/>
      <c r="D358" s="365"/>
      <c r="E358" s="371"/>
      <c r="F358" s="404">
        <f t="shared" si="3"/>
        <v>0</v>
      </c>
      <c r="G358" s="346"/>
      <c r="H358" s="347"/>
    </row>
    <row r="359" spans="1:8" s="369" customFormat="1" ht="38.25">
      <c r="A359" s="272"/>
      <c r="B359" s="366" t="s">
        <v>377</v>
      </c>
      <c r="C359" s="367"/>
      <c r="D359" s="365"/>
      <c r="E359" s="371"/>
      <c r="F359" s="404">
        <f t="shared" si="3"/>
        <v>0</v>
      </c>
      <c r="G359" s="368"/>
      <c r="H359" s="347"/>
    </row>
    <row r="360" spans="1:8" s="51" customFormat="1" ht="12.75">
      <c r="A360" s="272"/>
      <c r="B360" s="324"/>
      <c r="C360" s="370" t="s">
        <v>378</v>
      </c>
      <c r="D360" s="365">
        <v>5</v>
      </c>
      <c r="E360" s="371"/>
      <c r="F360" s="404">
        <f t="shared" si="3"/>
        <v>0</v>
      </c>
      <c r="G360" s="351"/>
      <c r="H360" s="347"/>
    </row>
    <row r="361" spans="1:8" s="51" customFormat="1" ht="12.75">
      <c r="A361" s="272"/>
      <c r="B361" s="324"/>
      <c r="C361" s="370"/>
      <c r="D361" s="365"/>
      <c r="E361" s="371"/>
      <c r="F361" s="404">
        <f t="shared" si="3"/>
        <v>0</v>
      </c>
      <c r="G361" s="351"/>
      <c r="H361" s="347"/>
    </row>
    <row r="362" spans="1:8" s="143" customFormat="1" ht="12.75">
      <c r="A362" s="117"/>
      <c r="B362" s="372"/>
      <c r="C362" s="174"/>
      <c r="D362" s="121"/>
      <c r="E362" s="373"/>
      <c r="F362" s="404">
        <f t="shared" si="3"/>
        <v>0</v>
      </c>
      <c r="G362" s="351"/>
      <c r="H362" s="347"/>
    </row>
    <row r="363" spans="1:8" s="345" customFormat="1" ht="102">
      <c r="A363" s="103" t="s">
        <v>209</v>
      </c>
      <c r="B363" s="361" t="s">
        <v>379</v>
      </c>
      <c r="C363" s="46"/>
      <c r="D363" s="344"/>
      <c r="E363" s="374"/>
      <c r="F363" s="404">
        <f t="shared" si="3"/>
        <v>0</v>
      </c>
      <c r="G363" s="351"/>
      <c r="H363" s="347"/>
    </row>
    <row r="364" spans="1:8" s="345" customFormat="1" ht="12.75">
      <c r="A364" s="103"/>
      <c r="B364" s="361"/>
      <c r="C364" s="46" t="s">
        <v>3</v>
      </c>
      <c r="D364" s="344">
        <v>2</v>
      </c>
      <c r="E364" s="374"/>
      <c r="F364" s="404">
        <f t="shared" si="3"/>
        <v>0</v>
      </c>
      <c r="G364" s="351"/>
      <c r="H364" s="347"/>
    </row>
    <row r="365" spans="1:8" s="345" customFormat="1" ht="12.75">
      <c r="A365" s="103"/>
      <c r="B365" s="361"/>
      <c r="C365" s="46"/>
      <c r="D365" s="344"/>
      <c r="E365" s="374"/>
      <c r="F365" s="374"/>
      <c r="G365" s="351"/>
      <c r="H365" s="347"/>
    </row>
    <row r="366" spans="1:9" s="369" customFormat="1" ht="12.75">
      <c r="A366" s="272"/>
      <c r="B366" s="366"/>
      <c r="C366" s="363"/>
      <c r="D366" s="340"/>
      <c r="E366" s="403"/>
      <c r="F366" s="403"/>
      <c r="G366" s="368"/>
      <c r="H366" s="347"/>
      <c r="I366" s="375"/>
    </row>
    <row r="367" spans="1:6" s="300" customFormat="1" ht="51">
      <c r="A367" s="113" t="s">
        <v>210</v>
      </c>
      <c r="B367" s="301" t="s">
        <v>434</v>
      </c>
      <c r="C367" s="115"/>
      <c r="D367" s="299"/>
      <c r="E367" s="409"/>
      <c r="F367" s="409"/>
    </row>
    <row r="368" spans="1:6" s="300" customFormat="1" ht="12.75">
      <c r="A368" s="113"/>
      <c r="B368" s="298"/>
      <c r="C368" s="115" t="s">
        <v>3</v>
      </c>
      <c r="D368" s="299">
        <v>1</v>
      </c>
      <c r="E368" s="409"/>
      <c r="F368" s="409">
        <f>D368*E368</f>
        <v>0</v>
      </c>
    </row>
    <row r="369" spans="1:9" s="343" customFormat="1" ht="12.75">
      <c r="A369" s="273"/>
      <c r="B369" s="376"/>
      <c r="C369" s="338"/>
      <c r="D369" s="377"/>
      <c r="E369" s="410"/>
      <c r="F369" s="410"/>
      <c r="G369" s="378"/>
      <c r="H369" s="347"/>
      <c r="I369" s="379"/>
    </row>
    <row r="370" spans="1:6" s="297" customFormat="1" ht="12.75">
      <c r="A370" s="114"/>
      <c r="B370" s="204"/>
      <c r="C370" s="302"/>
      <c r="D370" s="303"/>
      <c r="E370" s="407"/>
      <c r="F370" s="404"/>
    </row>
    <row r="371" spans="1:6" s="297" customFormat="1" ht="25.5">
      <c r="A371" s="114" t="s">
        <v>211</v>
      </c>
      <c r="B371" s="204" t="s">
        <v>436</v>
      </c>
      <c r="C371" s="296"/>
      <c r="D371" s="227"/>
      <c r="E371" s="407"/>
      <c r="F371" s="404"/>
    </row>
    <row r="372" spans="1:6" s="297" customFormat="1" ht="12.75">
      <c r="A372" s="114"/>
      <c r="B372" s="204" t="s">
        <v>437</v>
      </c>
      <c r="C372" s="296" t="s">
        <v>2</v>
      </c>
      <c r="D372" s="227">
        <v>8</v>
      </c>
      <c r="E372" s="407"/>
      <c r="F372" s="404">
        <f>D372*E372</f>
        <v>0</v>
      </c>
    </row>
    <row r="373" spans="1:6" s="297" customFormat="1" ht="12.75">
      <c r="A373" s="114"/>
      <c r="B373" s="204"/>
      <c r="C373" s="296"/>
      <c r="D373" s="227"/>
      <c r="E373" s="407"/>
      <c r="F373" s="404"/>
    </row>
    <row r="374" spans="1:9" s="343" customFormat="1" ht="12.75">
      <c r="A374" s="273"/>
      <c r="B374" s="366"/>
      <c r="C374" s="363"/>
      <c r="D374" s="340"/>
      <c r="E374" s="403"/>
      <c r="F374" s="403"/>
      <c r="G374" s="378"/>
      <c r="H374" s="347"/>
      <c r="I374" s="379"/>
    </row>
    <row r="375" spans="1:6" s="297" customFormat="1" ht="12.75">
      <c r="A375" s="114"/>
      <c r="B375" s="204"/>
      <c r="C375" s="296"/>
      <c r="D375" s="227"/>
      <c r="E375" s="407"/>
      <c r="F375" s="404"/>
    </row>
    <row r="376" spans="1:6" s="297" customFormat="1" ht="25.5">
      <c r="A376" s="114" t="s">
        <v>212</v>
      </c>
      <c r="B376" s="204" t="s">
        <v>435</v>
      </c>
      <c r="C376" s="296" t="s">
        <v>3</v>
      </c>
      <c r="D376" s="227">
        <v>1</v>
      </c>
      <c r="E376" s="407"/>
      <c r="F376" s="404">
        <f>D376*E376</f>
        <v>0</v>
      </c>
    </row>
    <row r="377" spans="1:6" s="297" customFormat="1" ht="12.75">
      <c r="A377" s="114"/>
      <c r="B377" s="204"/>
      <c r="C377" s="296"/>
      <c r="D377" s="227"/>
      <c r="E377" s="407"/>
      <c r="F377" s="404">
        <f>D377*E377</f>
        <v>0</v>
      </c>
    </row>
    <row r="378" spans="1:6" s="300" customFormat="1" ht="12.75">
      <c r="A378" s="113"/>
      <c r="B378" s="298"/>
      <c r="C378" s="115"/>
      <c r="D378" s="299"/>
      <c r="E378" s="409"/>
      <c r="F378" s="404">
        <f>D378*E378</f>
        <v>0</v>
      </c>
    </row>
    <row r="379" spans="1:6" s="300" customFormat="1" ht="38.25">
      <c r="A379" s="113" t="s">
        <v>213</v>
      </c>
      <c r="B379" s="301" t="s">
        <v>438</v>
      </c>
      <c r="C379" s="115"/>
      <c r="D379" s="299"/>
      <c r="E379" s="409"/>
      <c r="F379" s="404">
        <f>D379*E379</f>
        <v>0</v>
      </c>
    </row>
    <row r="380" spans="1:6" s="300" customFormat="1" ht="12.75">
      <c r="A380" s="113"/>
      <c r="B380" s="298"/>
      <c r="C380" s="115" t="s">
        <v>3</v>
      </c>
      <c r="D380" s="299">
        <v>1</v>
      </c>
      <c r="E380" s="409"/>
      <c r="F380" s="404">
        <f>D380*E380</f>
        <v>0</v>
      </c>
    </row>
    <row r="381" spans="1:6" s="300" customFormat="1" ht="12.75">
      <c r="A381" s="113"/>
      <c r="B381" s="298"/>
      <c r="C381" s="115"/>
      <c r="D381" s="299"/>
      <c r="E381" s="409"/>
      <c r="F381" s="409"/>
    </row>
    <row r="382" spans="1:6" s="300" customFormat="1" ht="12.75">
      <c r="A382" s="113"/>
      <c r="B382" s="298"/>
      <c r="C382" s="115"/>
      <c r="D382" s="299"/>
      <c r="E382" s="409"/>
      <c r="F382" s="404">
        <f>SUM(F1:F381)</f>
        <v>0</v>
      </c>
    </row>
    <row r="383" spans="1:6" s="300" customFormat="1" ht="25.5">
      <c r="A383" s="113" t="s">
        <v>214</v>
      </c>
      <c r="B383" s="301" t="s">
        <v>439</v>
      </c>
      <c r="C383" s="115"/>
      <c r="D383" s="299"/>
      <c r="E383" s="409"/>
      <c r="F383" s="409"/>
    </row>
    <row r="384" spans="1:6" s="300" customFormat="1" ht="12.75">
      <c r="A384" s="113"/>
      <c r="B384" s="298"/>
      <c r="C384" s="115" t="s">
        <v>40</v>
      </c>
      <c r="D384" s="299">
        <v>2</v>
      </c>
      <c r="E384" s="409"/>
      <c r="F384" s="409">
        <f>F382*D384/100</f>
        <v>0</v>
      </c>
    </row>
    <row r="385" spans="1:6" s="300" customFormat="1" ht="12.75">
      <c r="A385" s="113"/>
      <c r="B385" s="298"/>
      <c r="C385" s="115"/>
      <c r="D385" s="299"/>
      <c r="E385" s="409"/>
      <c r="F385" s="409"/>
    </row>
    <row r="386" spans="1:9" s="343" customFormat="1" ht="12.75">
      <c r="A386" s="272"/>
      <c r="B386" s="366"/>
      <c r="C386" s="363"/>
      <c r="D386" s="340"/>
      <c r="E386" s="403"/>
      <c r="F386" s="403"/>
      <c r="G386" s="378"/>
      <c r="H386" s="347"/>
      <c r="I386" s="379"/>
    </row>
    <row r="387" spans="1:9" s="369" customFormat="1" ht="25.5">
      <c r="A387" s="272" t="s">
        <v>215</v>
      </c>
      <c r="B387" s="380" t="s">
        <v>380</v>
      </c>
      <c r="C387" s="363" t="s">
        <v>40</v>
      </c>
      <c r="D387" s="381">
        <v>1.5</v>
      </c>
      <c r="E387" s="403"/>
      <c r="F387" s="403">
        <f>F382*D387/100</f>
        <v>0</v>
      </c>
      <c r="G387" s="368"/>
      <c r="H387" s="382"/>
      <c r="I387" s="375"/>
    </row>
    <row r="388" spans="1:9" s="369" customFormat="1" ht="12.75">
      <c r="A388" s="272"/>
      <c r="B388" s="383"/>
      <c r="C388" s="363"/>
      <c r="D388" s="340"/>
      <c r="E388" s="403"/>
      <c r="F388" s="403"/>
      <c r="G388" s="368"/>
      <c r="H388" s="382"/>
      <c r="I388" s="375"/>
    </row>
    <row r="389" spans="1:8" s="345" customFormat="1" ht="12.75">
      <c r="A389" s="103"/>
      <c r="B389" s="276"/>
      <c r="C389" s="46"/>
      <c r="D389" s="344"/>
      <c r="E389" s="374"/>
      <c r="F389" s="374"/>
      <c r="G389" s="351"/>
      <c r="H389" s="106"/>
    </row>
    <row r="390" spans="1:9" s="51" customFormat="1" ht="12.75">
      <c r="A390" s="103" t="s">
        <v>216</v>
      </c>
      <c r="B390" s="384" t="s">
        <v>381</v>
      </c>
      <c r="C390" s="46"/>
      <c r="D390" s="92"/>
      <c r="E390" s="385"/>
      <c r="F390" s="385"/>
      <c r="G390" s="386"/>
      <c r="H390" s="142"/>
      <c r="I390" s="172"/>
    </row>
    <row r="391" spans="1:9" s="51" customFormat="1" ht="12.75">
      <c r="A391" s="103"/>
      <c r="B391" s="384" t="s">
        <v>382</v>
      </c>
      <c r="C391" s="46"/>
      <c r="D391" s="92"/>
      <c r="E391" s="385"/>
      <c r="F391" s="385"/>
      <c r="G391" s="386"/>
      <c r="H391" s="142"/>
      <c r="I391" s="172"/>
    </row>
    <row r="392" spans="1:6" s="297" customFormat="1" ht="12.75">
      <c r="A392" s="114"/>
      <c r="B392" s="204" t="s">
        <v>383</v>
      </c>
      <c r="C392" s="296"/>
      <c r="D392" s="227"/>
      <c r="E392" s="407"/>
      <c r="F392" s="404"/>
    </row>
    <row r="393" spans="1:6" s="297" customFormat="1" ht="12.75">
      <c r="A393" s="114"/>
      <c r="B393" s="204" t="s">
        <v>384</v>
      </c>
      <c r="C393" s="296"/>
      <c r="D393" s="227"/>
      <c r="E393" s="407"/>
      <c r="F393" s="404"/>
    </row>
    <row r="394" spans="1:6" s="297" customFormat="1" ht="25.5">
      <c r="A394" s="114"/>
      <c r="B394" s="204" t="s">
        <v>385</v>
      </c>
      <c r="C394" s="296"/>
      <c r="D394" s="227"/>
      <c r="E394" s="407"/>
      <c r="F394" s="404"/>
    </row>
    <row r="395" spans="1:6" s="297" customFormat="1" ht="12.75">
      <c r="A395" s="114"/>
      <c r="B395" s="204" t="s">
        <v>386</v>
      </c>
      <c r="C395" s="296"/>
      <c r="D395" s="227"/>
      <c r="E395" s="407"/>
      <c r="F395" s="404"/>
    </row>
    <row r="396" spans="1:6" s="297" customFormat="1" ht="12.75">
      <c r="A396" s="114"/>
      <c r="B396" s="204" t="s">
        <v>387</v>
      </c>
      <c r="C396" s="296"/>
      <c r="D396" s="227"/>
      <c r="E396" s="407"/>
      <c r="F396" s="404"/>
    </row>
    <row r="397" spans="1:6" s="297" customFormat="1" ht="12.75">
      <c r="A397" s="114"/>
      <c r="B397" s="204" t="s">
        <v>388</v>
      </c>
      <c r="C397" s="296"/>
      <c r="D397" s="227"/>
      <c r="E397" s="407"/>
      <c r="F397" s="404"/>
    </row>
    <row r="398" spans="1:6" s="297" customFormat="1" ht="12.75">
      <c r="A398" s="114"/>
      <c r="B398" s="204" t="s">
        <v>430</v>
      </c>
      <c r="C398" s="296"/>
      <c r="D398" s="227"/>
      <c r="E398" s="407"/>
      <c r="F398" s="404"/>
    </row>
    <row r="399" spans="1:6" s="297" customFormat="1" ht="12.75">
      <c r="A399" s="114"/>
      <c r="B399" s="204" t="s">
        <v>431</v>
      </c>
      <c r="C399" s="296"/>
      <c r="D399" s="227"/>
      <c r="E399" s="407"/>
      <c r="F399" s="404"/>
    </row>
    <row r="400" spans="1:6" s="297" customFormat="1" ht="12.75">
      <c r="A400" s="114"/>
      <c r="B400" s="204" t="s">
        <v>432</v>
      </c>
      <c r="C400" s="296"/>
      <c r="D400" s="227"/>
      <c r="E400" s="407"/>
      <c r="F400" s="404"/>
    </row>
    <row r="401" spans="1:6" s="297" customFormat="1" ht="12.75">
      <c r="A401" s="114"/>
      <c r="B401" s="204" t="s">
        <v>433</v>
      </c>
      <c r="C401" s="296"/>
      <c r="D401" s="227"/>
      <c r="E401" s="407"/>
      <c r="F401" s="404"/>
    </row>
    <row r="402" spans="1:6" s="297" customFormat="1" ht="12.75">
      <c r="A402" s="114"/>
      <c r="B402" s="204" t="s">
        <v>388</v>
      </c>
      <c r="C402" s="296"/>
      <c r="D402" s="227"/>
      <c r="E402" s="407"/>
      <c r="F402" s="404"/>
    </row>
    <row r="403" spans="1:9" s="51" customFormat="1" ht="12.75">
      <c r="A403" s="103"/>
      <c r="B403" s="384"/>
      <c r="C403" s="46" t="s">
        <v>40</v>
      </c>
      <c r="D403" s="92">
        <v>3</v>
      </c>
      <c r="E403" s="385"/>
      <c r="F403" s="385">
        <f>F382*D403/100</f>
        <v>0</v>
      </c>
      <c r="G403" s="386"/>
      <c r="H403" s="142"/>
      <c r="I403" s="172"/>
    </row>
    <row r="404" spans="1:9" s="51" customFormat="1" ht="12.75">
      <c r="A404" s="103"/>
      <c r="B404" s="384"/>
      <c r="C404" s="46"/>
      <c r="D404" s="92"/>
      <c r="E404" s="385"/>
      <c r="F404" s="385"/>
      <c r="G404" s="386"/>
      <c r="H404" s="142"/>
      <c r="I404" s="172"/>
    </row>
    <row r="405" spans="1:6" s="51" customFormat="1" ht="12.75">
      <c r="A405" s="103"/>
      <c r="B405" s="48"/>
      <c r="C405" s="46"/>
      <c r="D405" s="344"/>
      <c r="E405" s="374"/>
      <c r="F405" s="403"/>
    </row>
    <row r="406" spans="1:6" s="390" customFormat="1" ht="13.5" thickBot="1">
      <c r="A406" s="387"/>
      <c r="B406" s="422" t="s">
        <v>428</v>
      </c>
      <c r="C406" s="388"/>
      <c r="D406" s="389"/>
      <c r="E406" s="411"/>
      <c r="F406" s="412">
        <f>SUM(F382:F405)</f>
        <v>0</v>
      </c>
    </row>
    <row r="407" spans="1:6" s="51" customFormat="1" ht="13.5" thickTop="1">
      <c r="A407" s="103"/>
      <c r="B407" s="48"/>
      <c r="C407" s="46"/>
      <c r="D407" s="344"/>
      <c r="E407" s="374"/>
      <c r="F407" s="403"/>
    </row>
  </sheetData>
  <sheetProtection/>
  <mergeCells count="1">
    <mergeCell ref="B2:D2"/>
  </mergeCells>
  <printOptions horizontalCentered="1"/>
  <pageMargins left="0.5118110236220472" right="0.3937007874015748" top="0.7874015748031497" bottom="0.7874015748031497" header="0.31496062992125984" footer="0.31496062992125984"/>
  <pageSetup horizontalDpi="180" verticalDpi="180" orientation="portrait" paperSize="9" r:id="rId1"/>
  <headerFooter alignWithMargins="0">
    <oddHeader>&amp;C&amp;A</oddHeader>
    <oddFooter xml:space="preserve">&amp;C&amp;8&amp;F&amp;R&amp;8&amp;P   od   &amp;N &amp;10 </oddFooter>
  </headerFooter>
</worksheet>
</file>

<file path=xl/worksheets/sheet5.xml><?xml version="1.0" encoding="utf-8"?>
<worksheet xmlns="http://schemas.openxmlformats.org/spreadsheetml/2006/main" xmlns:r="http://schemas.openxmlformats.org/officeDocument/2006/relationships">
  <dimension ref="A1:O245"/>
  <sheetViews>
    <sheetView zoomScale="130" zoomScaleNormal="130" zoomScalePageLayoutView="0" workbookViewId="0" topLeftCell="A223">
      <selection activeCell="K129" sqref="K129"/>
    </sheetView>
  </sheetViews>
  <sheetFormatPr defaultColWidth="9.140625" defaultRowHeight="12.75"/>
  <cols>
    <col min="1" max="1" width="3.7109375" style="103" customWidth="1"/>
    <col min="2" max="2" width="45.7109375" style="51" customWidth="1"/>
    <col min="3" max="3" width="3.421875" style="192" customWidth="1"/>
    <col min="4" max="4" width="4.7109375" style="192" customWidth="1"/>
    <col min="5" max="5" width="10.57421875" style="192" customWidth="1"/>
    <col min="6" max="6" width="15.57421875" style="96" customWidth="1"/>
    <col min="7" max="16384" width="9.140625" style="51" customWidth="1"/>
  </cols>
  <sheetData>
    <row r="1" spans="1:9" s="169" customFormat="1" ht="14.25">
      <c r="A1" s="469" t="s">
        <v>281</v>
      </c>
      <c r="B1" s="107"/>
      <c r="C1" s="105"/>
      <c r="D1" s="92"/>
      <c r="E1" s="165"/>
      <c r="F1" s="96"/>
      <c r="G1" s="166"/>
      <c r="H1" s="167"/>
      <c r="I1" s="168"/>
    </row>
    <row r="2" spans="1:9" s="169" customFormat="1" ht="14.25">
      <c r="A2" s="469"/>
      <c r="B2" s="462" t="s">
        <v>282</v>
      </c>
      <c r="C2" s="105"/>
      <c r="D2" s="92"/>
      <c r="E2" s="165"/>
      <c r="F2" s="96"/>
      <c r="G2" s="166"/>
      <c r="H2" s="167"/>
      <c r="I2" s="168"/>
    </row>
    <row r="3" spans="1:9" s="70" customFormat="1" ht="12.75">
      <c r="A3" s="103"/>
      <c r="C3" s="46"/>
      <c r="D3" s="92"/>
      <c r="E3" s="165"/>
      <c r="F3" s="96"/>
      <c r="G3" s="166"/>
      <c r="H3" s="166"/>
      <c r="I3" s="170"/>
    </row>
    <row r="4" spans="1:6" s="70" customFormat="1" ht="12.75">
      <c r="A4" s="103"/>
      <c r="B4" s="463" t="s">
        <v>312</v>
      </c>
      <c r="C4" s="466"/>
      <c r="D4" s="467"/>
      <c r="E4" s="171"/>
      <c r="F4" s="96"/>
    </row>
    <row r="5" spans="1:6" s="70" customFormat="1" ht="12.75">
      <c r="A5" s="103"/>
      <c r="C5" s="46"/>
      <c r="D5" s="172"/>
      <c r="E5" s="171"/>
      <c r="F5" s="96"/>
    </row>
    <row r="6" spans="1:6" s="70" customFormat="1" ht="12.75">
      <c r="A6" s="103"/>
      <c r="B6" s="464"/>
      <c r="C6" s="46"/>
      <c r="D6" s="172"/>
      <c r="E6" s="171"/>
      <c r="F6" s="96"/>
    </row>
    <row r="7" spans="1:6" s="70" customFormat="1" ht="38.25">
      <c r="A7" s="103"/>
      <c r="B7" s="173" t="s">
        <v>313</v>
      </c>
      <c r="C7" s="46"/>
      <c r="D7" s="172"/>
      <c r="E7" s="171"/>
      <c r="F7" s="96"/>
    </row>
    <row r="8" spans="1:6" s="70" customFormat="1" ht="12.75">
      <c r="A8" s="103"/>
      <c r="C8" s="46"/>
      <c r="D8" s="172"/>
      <c r="E8" s="171"/>
      <c r="F8" s="96"/>
    </row>
    <row r="9" spans="1:6" s="177" customFormat="1" ht="63.75">
      <c r="A9" s="117" t="s">
        <v>179</v>
      </c>
      <c r="B9" s="178" t="s">
        <v>1033</v>
      </c>
      <c r="C9" s="174"/>
      <c r="D9" s="175"/>
      <c r="E9" s="176"/>
      <c r="F9" s="102"/>
    </row>
    <row r="10" spans="1:15" ht="12.75">
      <c r="A10" s="461"/>
      <c r="B10" s="99" t="s">
        <v>640</v>
      </c>
      <c r="C10" s="51"/>
      <c r="D10" s="51"/>
      <c r="E10" s="51"/>
      <c r="F10" s="51"/>
      <c r="G10" s="98"/>
      <c r="H10" s="98"/>
      <c r="I10" s="98"/>
      <c r="J10" s="181"/>
      <c r="L10" s="98"/>
      <c r="M10" s="390"/>
      <c r="O10" s="98"/>
    </row>
    <row r="11" spans="1:15" ht="12.75">
      <c r="A11" s="461"/>
      <c r="B11" s="99" t="s">
        <v>641</v>
      </c>
      <c r="C11" s="51"/>
      <c r="D11" s="51"/>
      <c r="E11" s="51"/>
      <c r="F11" s="51"/>
      <c r="G11" s="98"/>
      <c r="H11" s="98"/>
      <c r="I11" s="98"/>
      <c r="J11" s="181"/>
      <c r="L11" s="98"/>
      <c r="M11" s="390"/>
      <c r="O11" s="98"/>
    </row>
    <row r="12" spans="1:15" ht="12.75">
      <c r="A12" s="461"/>
      <c r="B12" s="99" t="s">
        <v>642</v>
      </c>
      <c r="C12" s="51"/>
      <c r="D12" s="51"/>
      <c r="E12" s="51"/>
      <c r="F12" s="51"/>
      <c r="G12" s="98"/>
      <c r="H12" s="98"/>
      <c r="I12" s="98"/>
      <c r="J12" s="181"/>
      <c r="L12" s="98"/>
      <c r="M12" s="390"/>
      <c r="O12" s="98"/>
    </row>
    <row r="13" spans="1:15" ht="25.5">
      <c r="A13" s="461"/>
      <c r="B13" s="99" t="s">
        <v>1048</v>
      </c>
      <c r="C13" s="51"/>
      <c r="D13" s="51"/>
      <c r="E13" s="51"/>
      <c r="F13" s="51"/>
      <c r="G13" s="98"/>
      <c r="H13" s="98"/>
      <c r="I13" s="98"/>
      <c r="J13" s="181"/>
      <c r="L13" s="98"/>
      <c r="M13" s="390"/>
      <c r="O13" s="98"/>
    </row>
    <row r="14" spans="1:15" ht="12.75">
      <c r="A14" s="461"/>
      <c r="B14" s="99" t="s">
        <v>643</v>
      </c>
      <c r="C14" s="51"/>
      <c r="D14" s="51"/>
      <c r="E14" s="51"/>
      <c r="F14" s="51"/>
      <c r="G14" s="98"/>
      <c r="H14" s="98"/>
      <c r="I14" s="98"/>
      <c r="J14" s="181"/>
      <c r="L14" s="98"/>
      <c r="M14" s="390"/>
      <c r="O14" s="98"/>
    </row>
    <row r="15" spans="1:15" ht="12.75">
      <c r="A15" s="461"/>
      <c r="B15" s="99" t="s">
        <v>644</v>
      </c>
      <c r="C15" s="51"/>
      <c r="D15" s="51"/>
      <c r="E15" s="51"/>
      <c r="F15" s="51"/>
      <c r="G15" s="98"/>
      <c r="H15" s="98"/>
      <c r="I15" s="98"/>
      <c r="J15" s="181"/>
      <c r="L15" s="98"/>
      <c r="M15" s="390"/>
      <c r="O15" s="98"/>
    </row>
    <row r="16" spans="1:15" ht="12.75">
      <c r="A16" s="461"/>
      <c r="B16" s="99" t="s">
        <v>645</v>
      </c>
      <c r="C16" s="51"/>
      <c r="D16" s="51"/>
      <c r="E16" s="51"/>
      <c r="F16" s="51"/>
      <c r="G16" s="98"/>
      <c r="H16" s="98"/>
      <c r="I16" s="98"/>
      <c r="J16" s="181"/>
      <c r="L16" s="98"/>
      <c r="M16" s="390"/>
      <c r="O16" s="98"/>
    </row>
    <row r="17" spans="1:15" ht="12.75">
      <c r="A17" s="461"/>
      <c r="B17" s="99" t="s">
        <v>646</v>
      </c>
      <c r="C17" s="51"/>
      <c r="D17" s="51"/>
      <c r="E17" s="51"/>
      <c r="F17" s="51"/>
      <c r="G17" s="98"/>
      <c r="H17" s="98"/>
      <c r="I17" s="98"/>
      <c r="J17" s="181"/>
      <c r="L17" s="98"/>
      <c r="M17" s="390"/>
      <c r="O17" s="98"/>
    </row>
    <row r="18" spans="1:15" ht="12.75">
      <c r="A18" s="461"/>
      <c r="B18" s="99" t="s">
        <v>647</v>
      </c>
      <c r="C18" s="51"/>
      <c r="D18" s="51"/>
      <c r="E18" s="51"/>
      <c r="F18" s="51"/>
      <c r="G18" s="98"/>
      <c r="H18" s="98"/>
      <c r="I18" s="98"/>
      <c r="J18" s="181"/>
      <c r="L18" s="98"/>
      <c r="M18" s="390"/>
      <c r="O18" s="98"/>
    </row>
    <row r="19" spans="1:15" ht="12.75">
      <c r="A19" s="461"/>
      <c r="B19" s="99" t="s">
        <v>648</v>
      </c>
      <c r="C19" s="51"/>
      <c r="D19" s="51"/>
      <c r="E19" s="51"/>
      <c r="F19" s="51"/>
      <c r="G19" s="98"/>
      <c r="H19" s="98"/>
      <c r="I19" s="98"/>
      <c r="J19" s="181"/>
      <c r="L19" s="98"/>
      <c r="M19" s="390"/>
      <c r="O19" s="98"/>
    </row>
    <row r="20" spans="1:15" ht="12.75">
      <c r="A20" s="461"/>
      <c r="B20" s="99" t="s">
        <v>649</v>
      </c>
      <c r="C20" s="51"/>
      <c r="D20" s="51"/>
      <c r="E20" s="51"/>
      <c r="F20" s="51"/>
      <c r="G20" s="98"/>
      <c r="H20" s="98"/>
      <c r="I20" s="98"/>
      <c r="J20" s="181"/>
      <c r="L20" s="98"/>
      <c r="M20" s="390"/>
      <c r="O20" s="98"/>
    </row>
    <row r="21" spans="1:15" ht="12.75">
      <c r="A21" s="461"/>
      <c r="B21" s="99" t="s">
        <v>650</v>
      </c>
      <c r="C21" s="51"/>
      <c r="D21" s="51"/>
      <c r="E21" s="51"/>
      <c r="F21" s="51"/>
      <c r="G21" s="98"/>
      <c r="H21" s="98"/>
      <c r="I21" s="98"/>
      <c r="J21" s="181"/>
      <c r="L21" s="98"/>
      <c r="M21" s="390"/>
      <c r="O21" s="98"/>
    </row>
    <row r="22" spans="1:15" ht="12.75">
      <c r="A22" s="461"/>
      <c r="B22" s="99" t="s">
        <v>651</v>
      </c>
      <c r="C22" s="51"/>
      <c r="D22" s="51"/>
      <c r="E22" s="51"/>
      <c r="F22" s="51"/>
      <c r="G22" s="98"/>
      <c r="H22" s="98"/>
      <c r="I22" s="98"/>
      <c r="J22" s="181"/>
      <c r="L22" s="98"/>
      <c r="M22" s="390"/>
      <c r="O22" s="98"/>
    </row>
    <row r="23" spans="1:15" ht="12.75">
      <c r="A23" s="461"/>
      <c r="B23" s="99" t="s">
        <v>652</v>
      </c>
      <c r="C23" s="51"/>
      <c r="D23" s="51"/>
      <c r="E23" s="51"/>
      <c r="F23" s="51"/>
      <c r="G23" s="98"/>
      <c r="H23" s="98"/>
      <c r="I23" s="98"/>
      <c r="J23" s="181"/>
      <c r="L23" s="98"/>
      <c r="M23" s="390"/>
      <c r="O23" s="98"/>
    </row>
    <row r="24" spans="1:15" ht="12.75">
      <c r="A24" s="461"/>
      <c r="B24" s="99" t="s">
        <v>653</v>
      </c>
      <c r="C24" s="51"/>
      <c r="D24" s="51"/>
      <c r="E24" s="51"/>
      <c r="F24" s="51"/>
      <c r="G24" s="98"/>
      <c r="H24" s="98"/>
      <c r="I24" s="98"/>
      <c r="J24" s="181"/>
      <c r="L24" s="98"/>
      <c r="M24" s="390"/>
      <c r="O24" s="98"/>
    </row>
    <row r="25" spans="1:15" ht="12.75">
      <c r="A25" s="461"/>
      <c r="B25" s="99" t="s">
        <v>654</v>
      </c>
      <c r="C25" s="51"/>
      <c r="D25" s="51"/>
      <c r="E25" s="51"/>
      <c r="F25" s="51"/>
      <c r="G25" s="98"/>
      <c r="H25" s="98"/>
      <c r="I25" s="98"/>
      <c r="J25" s="181"/>
      <c r="L25" s="98"/>
      <c r="M25" s="390"/>
      <c r="O25" s="98"/>
    </row>
    <row r="26" spans="1:15" ht="12.75">
      <c r="A26" s="461"/>
      <c r="B26" s="99" t="s">
        <v>655</v>
      </c>
      <c r="C26" s="51"/>
      <c r="D26" s="51"/>
      <c r="E26" s="51"/>
      <c r="F26" s="51"/>
      <c r="G26" s="98"/>
      <c r="H26" s="98"/>
      <c r="I26" s="98"/>
      <c r="J26" s="181"/>
      <c r="L26" s="98"/>
      <c r="M26" s="390"/>
      <c r="O26" s="98"/>
    </row>
    <row r="27" spans="1:15" ht="12.75">
      <c r="A27" s="461"/>
      <c r="B27" s="99" t="s">
        <v>656</v>
      </c>
      <c r="C27" s="51"/>
      <c r="D27" s="51"/>
      <c r="E27" s="51"/>
      <c r="F27" s="51"/>
      <c r="G27" s="98"/>
      <c r="H27" s="98"/>
      <c r="I27" s="98"/>
      <c r="J27" s="181"/>
      <c r="L27" s="98"/>
      <c r="M27" s="390"/>
      <c r="O27" s="98"/>
    </row>
    <row r="28" spans="1:15" ht="12.75">
      <c r="A28" s="461"/>
      <c r="B28" s="99" t="s">
        <v>657</v>
      </c>
      <c r="C28" s="51"/>
      <c r="D28" s="51"/>
      <c r="E28" s="51"/>
      <c r="F28" s="51"/>
      <c r="G28" s="98"/>
      <c r="H28" s="98"/>
      <c r="I28" s="98"/>
      <c r="J28" s="181"/>
      <c r="L28" s="98"/>
      <c r="M28" s="390"/>
      <c r="O28" s="98"/>
    </row>
    <row r="29" spans="1:15" ht="12.75">
      <c r="A29" s="461"/>
      <c r="B29" s="99" t="s">
        <v>658</v>
      </c>
      <c r="C29" s="51"/>
      <c r="D29" s="51"/>
      <c r="E29" s="51"/>
      <c r="F29" s="51"/>
      <c r="G29" s="98"/>
      <c r="H29" s="98"/>
      <c r="I29" s="98"/>
      <c r="J29" s="181"/>
      <c r="L29" s="98"/>
      <c r="M29" s="390"/>
      <c r="O29" s="98"/>
    </row>
    <row r="30" spans="1:15" ht="12.75">
      <c r="A30" s="461"/>
      <c r="B30" s="99" t="s">
        <v>659</v>
      </c>
      <c r="C30" s="51"/>
      <c r="D30" s="51"/>
      <c r="E30" s="51"/>
      <c r="F30" s="51"/>
      <c r="G30" s="98"/>
      <c r="H30" s="98"/>
      <c r="I30" s="98"/>
      <c r="J30" s="181"/>
      <c r="L30" s="98"/>
      <c r="M30" s="390"/>
      <c r="O30" s="98"/>
    </row>
    <row r="31" spans="1:15" ht="12.75">
      <c r="A31" s="461"/>
      <c r="B31" s="99" t="s">
        <v>660</v>
      </c>
      <c r="C31" s="51"/>
      <c r="D31" s="51"/>
      <c r="E31" s="51"/>
      <c r="F31" s="51"/>
      <c r="G31" s="98"/>
      <c r="H31" s="98"/>
      <c r="I31" s="98"/>
      <c r="J31" s="181"/>
      <c r="L31" s="98"/>
      <c r="M31" s="390"/>
      <c r="O31" s="98"/>
    </row>
    <row r="32" spans="1:15" ht="12.75">
      <c r="A32" s="461"/>
      <c r="B32" s="99" t="s">
        <v>661</v>
      </c>
      <c r="C32" s="51"/>
      <c r="D32" s="51"/>
      <c r="E32" s="51"/>
      <c r="F32" s="51"/>
      <c r="G32" s="98"/>
      <c r="H32" s="98"/>
      <c r="I32" s="98"/>
      <c r="J32" s="181"/>
      <c r="L32" s="98"/>
      <c r="M32" s="390"/>
      <c r="O32" s="98"/>
    </row>
    <row r="33" spans="1:15" ht="12.75">
      <c r="A33" s="461"/>
      <c r="B33" s="99" t="s">
        <v>662</v>
      </c>
      <c r="C33" s="51"/>
      <c r="D33" s="51"/>
      <c r="E33" s="51"/>
      <c r="F33" s="51"/>
      <c r="G33" s="98"/>
      <c r="H33" s="98"/>
      <c r="I33" s="98"/>
      <c r="J33" s="181"/>
      <c r="L33" s="98"/>
      <c r="M33" s="390"/>
      <c r="O33" s="98"/>
    </row>
    <row r="34" spans="1:15" ht="12.75">
      <c r="A34" s="461"/>
      <c r="B34" s="99" t="s">
        <v>663</v>
      </c>
      <c r="C34" s="51"/>
      <c r="D34" s="51"/>
      <c r="E34" s="51"/>
      <c r="F34" s="51"/>
      <c r="G34" s="98"/>
      <c r="H34" s="98"/>
      <c r="I34" s="98"/>
      <c r="J34" s="181"/>
      <c r="L34" s="98"/>
      <c r="M34" s="390"/>
      <c r="O34" s="98"/>
    </row>
    <row r="35" spans="1:15" ht="12.75">
      <c r="A35" s="461"/>
      <c r="B35" s="99" t="s">
        <v>664</v>
      </c>
      <c r="C35" s="51"/>
      <c r="D35" s="51"/>
      <c r="E35" s="51"/>
      <c r="F35" s="51"/>
      <c r="G35" s="98"/>
      <c r="H35" s="98"/>
      <c r="I35" s="98"/>
      <c r="J35" s="181"/>
      <c r="L35" s="98"/>
      <c r="M35" s="390"/>
      <c r="O35" s="98"/>
    </row>
    <row r="36" spans="1:15" ht="12.75">
      <c r="A36" s="461"/>
      <c r="B36" s="99" t="s">
        <v>665</v>
      </c>
      <c r="C36" s="51"/>
      <c r="D36" s="51"/>
      <c r="E36" s="51"/>
      <c r="F36" s="51"/>
      <c r="G36" s="98"/>
      <c r="H36" s="98"/>
      <c r="I36" s="98"/>
      <c r="J36" s="181"/>
      <c r="L36" s="98"/>
      <c r="M36" s="390"/>
      <c r="O36" s="98"/>
    </row>
    <row r="37" spans="1:15" ht="12.75">
      <c r="A37" s="461"/>
      <c r="B37" s="99" t="s">
        <v>666</v>
      </c>
      <c r="C37" s="51"/>
      <c r="D37" s="51"/>
      <c r="E37" s="51"/>
      <c r="F37" s="51"/>
      <c r="G37" s="98"/>
      <c r="H37" s="98"/>
      <c r="I37" s="98"/>
      <c r="J37" s="181"/>
      <c r="L37" s="98"/>
      <c r="M37" s="390"/>
      <c r="O37" s="98"/>
    </row>
    <row r="38" spans="1:15" ht="12.75">
      <c r="A38" s="461"/>
      <c r="B38" s="99" t="s">
        <v>667</v>
      </c>
      <c r="C38" s="51"/>
      <c r="D38" s="51"/>
      <c r="E38" s="51"/>
      <c r="F38" s="51"/>
      <c r="G38" s="98"/>
      <c r="H38" s="98"/>
      <c r="I38" s="98"/>
      <c r="J38" s="181"/>
      <c r="L38" s="98"/>
      <c r="M38" s="390"/>
      <c r="O38" s="98"/>
    </row>
    <row r="39" spans="1:15" ht="12.75">
      <c r="A39" s="461"/>
      <c r="B39" s="99" t="s">
        <v>668</v>
      </c>
      <c r="C39" s="51"/>
      <c r="D39" s="51"/>
      <c r="E39" s="51"/>
      <c r="F39" s="51"/>
      <c r="G39" s="98"/>
      <c r="H39" s="98"/>
      <c r="I39" s="98"/>
      <c r="J39" s="181"/>
      <c r="L39" s="98"/>
      <c r="M39" s="390"/>
      <c r="O39" s="98"/>
    </row>
    <row r="40" spans="1:15" ht="12.75">
      <c r="A40" s="461"/>
      <c r="B40" s="99" t="s">
        <v>669</v>
      </c>
      <c r="C40" s="51"/>
      <c r="D40" s="51"/>
      <c r="E40" s="51"/>
      <c r="F40" s="51"/>
      <c r="G40" s="98"/>
      <c r="H40" s="98"/>
      <c r="I40" s="98"/>
      <c r="J40" s="181"/>
      <c r="L40" s="98"/>
      <c r="M40" s="390"/>
      <c r="O40" s="98"/>
    </row>
    <row r="41" spans="1:15" ht="25.5">
      <c r="A41" s="461"/>
      <c r="B41" s="99" t="s">
        <v>1034</v>
      </c>
      <c r="C41" s="51"/>
      <c r="D41" s="51"/>
      <c r="E41" s="51"/>
      <c r="F41" s="51"/>
      <c r="G41" s="98"/>
      <c r="H41" s="98"/>
      <c r="I41" s="98"/>
      <c r="J41" s="181"/>
      <c r="L41" s="98"/>
      <c r="M41" s="390"/>
      <c r="O41" s="98"/>
    </row>
    <row r="42" spans="1:15" ht="12.75">
      <c r="A42" s="461"/>
      <c r="B42" s="99" t="s">
        <v>670</v>
      </c>
      <c r="C42" s="51"/>
      <c r="D42" s="51"/>
      <c r="E42" s="51"/>
      <c r="F42" s="51"/>
      <c r="G42" s="98"/>
      <c r="H42" s="98"/>
      <c r="I42" s="98"/>
      <c r="J42" s="181"/>
      <c r="L42" s="98"/>
      <c r="M42" s="390"/>
      <c r="O42" s="98"/>
    </row>
    <row r="43" spans="1:15" ht="12.75">
      <c r="A43" s="461"/>
      <c r="B43" s="99" t="s">
        <v>671</v>
      </c>
      <c r="C43" s="51"/>
      <c r="D43" s="51"/>
      <c r="E43" s="51"/>
      <c r="F43" s="51"/>
      <c r="G43" s="98"/>
      <c r="H43" s="98"/>
      <c r="I43" s="98"/>
      <c r="J43" s="181"/>
      <c r="L43" s="98"/>
      <c r="M43" s="390"/>
      <c r="O43" s="98"/>
    </row>
    <row r="44" spans="1:15" ht="12.75">
      <c r="A44" s="461"/>
      <c r="B44" s="99" t="s">
        <v>672</v>
      </c>
      <c r="C44" s="51"/>
      <c r="D44" s="51"/>
      <c r="E44" s="51"/>
      <c r="F44" s="51"/>
      <c r="G44" s="98"/>
      <c r="H44" s="98"/>
      <c r="I44" s="98"/>
      <c r="J44" s="181"/>
      <c r="L44" s="98"/>
      <c r="M44" s="390"/>
      <c r="O44" s="98"/>
    </row>
    <row r="45" spans="1:15" s="143" customFormat="1" ht="25.5">
      <c r="A45" s="484"/>
      <c r="B45" s="101" t="s">
        <v>1051</v>
      </c>
      <c r="G45" s="182"/>
      <c r="H45" s="182"/>
      <c r="I45" s="182"/>
      <c r="J45" s="181"/>
      <c r="L45" s="182"/>
      <c r="M45" s="183"/>
      <c r="O45" s="182"/>
    </row>
    <row r="46" spans="1:15" s="143" customFormat="1" ht="12.75">
      <c r="A46" s="484"/>
      <c r="B46" s="101" t="s">
        <v>673</v>
      </c>
      <c r="G46" s="182"/>
      <c r="H46" s="182"/>
      <c r="I46" s="182"/>
      <c r="J46" s="181"/>
      <c r="L46" s="182"/>
      <c r="M46" s="183"/>
      <c r="O46" s="182"/>
    </row>
    <row r="47" spans="1:15" s="143" customFormat="1" ht="25.5">
      <c r="A47" s="484"/>
      <c r="B47" s="101" t="s">
        <v>1035</v>
      </c>
      <c r="G47" s="182"/>
      <c r="H47" s="182"/>
      <c r="I47" s="182"/>
      <c r="J47" s="181"/>
      <c r="L47" s="182"/>
      <c r="M47" s="183"/>
      <c r="O47" s="182"/>
    </row>
    <row r="48" spans="1:15" s="143" customFormat="1" ht="12.75">
      <c r="A48" s="484"/>
      <c r="B48" s="101" t="s">
        <v>674</v>
      </c>
      <c r="G48" s="182"/>
      <c r="H48" s="182"/>
      <c r="I48" s="182"/>
      <c r="J48" s="181"/>
      <c r="L48" s="182"/>
      <c r="M48" s="183"/>
      <c r="O48" s="182"/>
    </row>
    <row r="49" spans="1:15" s="143" customFormat="1" ht="12.75">
      <c r="A49" s="484"/>
      <c r="B49" s="101" t="s">
        <v>675</v>
      </c>
      <c r="G49" s="182"/>
      <c r="H49" s="182"/>
      <c r="I49" s="182"/>
      <c r="J49" s="181"/>
      <c r="L49" s="182"/>
      <c r="M49" s="183"/>
      <c r="O49" s="182"/>
    </row>
    <row r="50" spans="1:15" s="143" customFormat="1" ht="12.75">
      <c r="A50" s="484"/>
      <c r="B50" s="101" t="s">
        <v>676</v>
      </c>
      <c r="G50" s="182"/>
      <c r="H50" s="182"/>
      <c r="I50" s="182"/>
      <c r="J50" s="181"/>
      <c r="L50" s="182"/>
      <c r="M50" s="183"/>
      <c r="O50" s="182"/>
    </row>
    <row r="51" spans="1:15" s="143" customFormat="1" ht="12.75">
      <c r="A51" s="484"/>
      <c r="B51" s="101" t="s">
        <v>677</v>
      </c>
      <c r="G51" s="182"/>
      <c r="H51" s="182"/>
      <c r="I51" s="182"/>
      <c r="J51" s="181"/>
      <c r="L51" s="182"/>
      <c r="M51" s="183"/>
      <c r="O51" s="182"/>
    </row>
    <row r="52" spans="1:15" s="143" customFormat="1" ht="12.75">
      <c r="A52" s="484"/>
      <c r="B52" s="101" t="s">
        <v>678</v>
      </c>
      <c r="G52" s="182"/>
      <c r="H52" s="182"/>
      <c r="I52" s="182"/>
      <c r="J52" s="181"/>
      <c r="L52" s="182"/>
      <c r="M52" s="183"/>
      <c r="O52" s="182"/>
    </row>
    <row r="53" spans="1:15" s="143" customFormat="1" ht="12.75">
      <c r="A53" s="484"/>
      <c r="B53" s="101" t="s">
        <v>679</v>
      </c>
      <c r="G53" s="182"/>
      <c r="H53" s="182"/>
      <c r="I53" s="182"/>
      <c r="J53" s="181"/>
      <c r="L53" s="182"/>
      <c r="M53" s="183"/>
      <c r="O53" s="182"/>
    </row>
    <row r="54" spans="1:15" s="143" customFormat="1" ht="12.75">
      <c r="A54" s="484"/>
      <c r="B54" s="101" t="s">
        <v>680</v>
      </c>
      <c r="G54" s="182"/>
      <c r="H54" s="182"/>
      <c r="I54" s="182"/>
      <c r="J54" s="181"/>
      <c r="L54" s="182"/>
      <c r="M54" s="183"/>
      <c r="O54" s="182"/>
    </row>
    <row r="55" spans="1:15" s="143" customFormat="1" ht="12.75">
      <c r="A55" s="484"/>
      <c r="B55" s="101" t="s">
        <v>681</v>
      </c>
      <c r="G55" s="182"/>
      <c r="H55" s="182"/>
      <c r="I55" s="182"/>
      <c r="J55" s="181"/>
      <c r="L55" s="182"/>
      <c r="M55" s="183"/>
      <c r="O55" s="182"/>
    </row>
    <row r="56" spans="1:15" s="143" customFormat="1" ht="12.75">
      <c r="A56" s="484"/>
      <c r="B56" s="101" t="s">
        <v>682</v>
      </c>
      <c r="G56" s="182"/>
      <c r="H56" s="182"/>
      <c r="I56" s="182"/>
      <c r="J56" s="181"/>
      <c r="L56" s="182"/>
      <c r="M56" s="183"/>
      <c r="O56" s="182"/>
    </row>
    <row r="57" spans="1:15" s="143" customFormat="1" ht="12.75">
      <c r="A57" s="484"/>
      <c r="B57" s="101" t="s">
        <v>683</v>
      </c>
      <c r="G57" s="182"/>
      <c r="H57" s="182"/>
      <c r="I57" s="182"/>
      <c r="J57" s="181"/>
      <c r="L57" s="182"/>
      <c r="M57" s="183"/>
      <c r="O57" s="182"/>
    </row>
    <row r="58" spans="1:15" s="143" customFormat="1" ht="25.5">
      <c r="A58" s="484"/>
      <c r="B58" s="101" t="s">
        <v>1036</v>
      </c>
      <c r="G58" s="182"/>
      <c r="H58" s="182"/>
      <c r="I58" s="182"/>
      <c r="J58" s="181"/>
      <c r="L58" s="182"/>
      <c r="M58" s="183"/>
      <c r="O58" s="182"/>
    </row>
    <row r="59" spans="1:15" s="143" customFormat="1" ht="25.5">
      <c r="A59" s="484"/>
      <c r="B59" s="101" t="s">
        <v>1050</v>
      </c>
      <c r="G59" s="182"/>
      <c r="H59" s="182"/>
      <c r="I59" s="182"/>
      <c r="J59" s="181"/>
      <c r="L59" s="182"/>
      <c r="M59" s="183"/>
      <c r="O59" s="182"/>
    </row>
    <row r="60" spans="1:15" s="143" customFormat="1" ht="12.75">
      <c r="A60" s="484"/>
      <c r="B60" s="101" t="s">
        <v>1049</v>
      </c>
      <c r="G60" s="182"/>
      <c r="H60" s="182"/>
      <c r="I60" s="182"/>
      <c r="J60" s="181"/>
      <c r="L60" s="182"/>
      <c r="M60" s="183"/>
      <c r="O60" s="182"/>
    </row>
    <row r="61" spans="1:15" s="143" customFormat="1" ht="12.75">
      <c r="A61" s="484"/>
      <c r="B61" s="101" t="s">
        <v>684</v>
      </c>
      <c r="G61" s="182"/>
      <c r="H61" s="182"/>
      <c r="I61" s="182"/>
      <c r="J61" s="181"/>
      <c r="L61" s="182"/>
      <c r="M61" s="183"/>
      <c r="O61" s="182"/>
    </row>
    <row r="62" spans="1:15" s="143" customFormat="1" ht="12.75">
      <c r="A62" s="484"/>
      <c r="B62" s="101" t="s">
        <v>685</v>
      </c>
      <c r="G62" s="182"/>
      <c r="H62" s="182"/>
      <c r="I62" s="182"/>
      <c r="J62" s="181"/>
      <c r="L62" s="182"/>
      <c r="M62" s="183"/>
      <c r="O62" s="182"/>
    </row>
    <row r="63" spans="1:15" s="143" customFormat="1" ht="12.75">
      <c r="A63" s="484"/>
      <c r="B63" s="101" t="s">
        <v>686</v>
      </c>
      <c r="G63" s="182"/>
      <c r="H63" s="182"/>
      <c r="I63" s="182"/>
      <c r="J63" s="181"/>
      <c r="L63" s="182"/>
      <c r="M63" s="183"/>
      <c r="O63" s="182"/>
    </row>
    <row r="64" spans="1:15" s="143" customFormat="1" ht="12.75">
      <c r="A64" s="484"/>
      <c r="B64" s="101" t="s">
        <v>687</v>
      </c>
      <c r="G64" s="182"/>
      <c r="H64" s="182"/>
      <c r="I64" s="182"/>
      <c r="J64" s="181"/>
      <c r="L64" s="182"/>
      <c r="M64" s="183"/>
      <c r="O64" s="182"/>
    </row>
    <row r="65" spans="1:15" s="143" customFormat="1" ht="38.25">
      <c r="A65" s="484"/>
      <c r="B65" s="101" t="s">
        <v>1052</v>
      </c>
      <c r="G65" s="182"/>
      <c r="H65" s="182"/>
      <c r="I65" s="182"/>
      <c r="J65" s="181"/>
      <c r="L65" s="182"/>
      <c r="M65" s="183"/>
      <c r="O65" s="182"/>
    </row>
    <row r="66" spans="1:15" s="143" customFormat="1" ht="12.75">
      <c r="A66" s="484"/>
      <c r="B66" s="101" t="s">
        <v>688</v>
      </c>
      <c r="G66" s="182"/>
      <c r="H66" s="182"/>
      <c r="I66" s="182"/>
      <c r="J66" s="181"/>
      <c r="L66" s="182"/>
      <c r="M66" s="183"/>
      <c r="O66" s="182"/>
    </row>
    <row r="67" spans="1:15" s="143" customFormat="1" ht="12.75">
      <c r="A67" s="484"/>
      <c r="B67" s="101" t="s">
        <v>689</v>
      </c>
      <c r="G67" s="182"/>
      <c r="H67" s="182"/>
      <c r="I67" s="182"/>
      <c r="J67" s="181"/>
      <c r="L67" s="182"/>
      <c r="M67" s="183"/>
      <c r="O67" s="182"/>
    </row>
    <row r="68" spans="1:15" s="143" customFormat="1" ht="12.75">
      <c r="A68" s="484"/>
      <c r="B68" s="101" t="s">
        <v>690</v>
      </c>
      <c r="G68" s="182"/>
      <c r="H68" s="182"/>
      <c r="I68" s="182"/>
      <c r="J68" s="181"/>
      <c r="L68" s="182"/>
      <c r="M68" s="183"/>
      <c r="O68" s="182"/>
    </row>
    <row r="69" spans="1:15" s="143" customFormat="1" ht="12.75">
      <c r="A69" s="484"/>
      <c r="B69" s="101" t="s">
        <v>691</v>
      </c>
      <c r="G69" s="182"/>
      <c r="H69" s="182"/>
      <c r="I69" s="182"/>
      <c r="J69" s="181"/>
      <c r="L69" s="182"/>
      <c r="M69" s="183"/>
      <c r="O69" s="182"/>
    </row>
    <row r="70" spans="1:15" s="143" customFormat="1" ht="12.75">
      <c r="A70" s="484"/>
      <c r="B70" s="101" t="s">
        <v>692</v>
      </c>
      <c r="G70" s="182"/>
      <c r="H70" s="182"/>
      <c r="I70" s="182"/>
      <c r="J70" s="181"/>
      <c r="L70" s="182"/>
      <c r="M70" s="183"/>
      <c r="O70" s="182"/>
    </row>
    <row r="71" spans="1:15" s="143" customFormat="1" ht="12.75">
      <c r="A71" s="484"/>
      <c r="B71" s="101" t="s">
        <v>693</v>
      </c>
      <c r="G71" s="182"/>
      <c r="H71" s="182"/>
      <c r="I71" s="182"/>
      <c r="J71" s="181"/>
      <c r="L71" s="182"/>
      <c r="M71" s="183"/>
      <c r="O71" s="182"/>
    </row>
    <row r="72" spans="1:15" s="143" customFormat="1" ht="12.75">
      <c r="A72" s="484"/>
      <c r="B72" s="101" t="s">
        <v>694</v>
      </c>
      <c r="G72" s="182"/>
      <c r="H72" s="182"/>
      <c r="I72" s="182"/>
      <c r="J72" s="181"/>
      <c r="L72" s="182"/>
      <c r="M72" s="183"/>
      <c r="O72" s="182"/>
    </row>
    <row r="73" spans="1:15" s="143" customFormat="1" ht="12.75">
      <c r="A73" s="484"/>
      <c r="B73" s="101" t="s">
        <v>695</v>
      </c>
      <c r="G73" s="182"/>
      <c r="H73" s="182"/>
      <c r="I73" s="182"/>
      <c r="J73" s="181"/>
      <c r="L73" s="182"/>
      <c r="M73" s="183"/>
      <c r="O73" s="182"/>
    </row>
    <row r="74" spans="1:15" s="143" customFormat="1" ht="12.75">
      <c r="A74" s="484"/>
      <c r="B74" s="101" t="s">
        <v>696</v>
      </c>
      <c r="G74" s="182"/>
      <c r="H74" s="182"/>
      <c r="I74" s="182"/>
      <c r="J74" s="181"/>
      <c r="L74" s="182"/>
      <c r="M74" s="183"/>
      <c r="O74" s="182"/>
    </row>
    <row r="75" spans="1:15" s="143" customFormat="1" ht="12.75">
      <c r="A75" s="484"/>
      <c r="B75" s="101" t="s">
        <v>697</v>
      </c>
      <c r="G75" s="182"/>
      <c r="H75" s="182"/>
      <c r="I75" s="182"/>
      <c r="J75" s="181"/>
      <c r="L75" s="182"/>
      <c r="M75" s="183"/>
      <c r="O75" s="182"/>
    </row>
    <row r="76" spans="1:15" s="143" customFormat="1" ht="25.5">
      <c r="A76" s="484"/>
      <c r="B76" s="101" t="s">
        <v>1053</v>
      </c>
      <c r="G76" s="182"/>
      <c r="H76" s="182"/>
      <c r="I76" s="182"/>
      <c r="J76" s="181"/>
      <c r="L76" s="182"/>
      <c r="M76" s="183"/>
      <c r="O76" s="182"/>
    </row>
    <row r="77" spans="1:15" s="143" customFormat="1" ht="12.75">
      <c r="A77" s="484"/>
      <c r="B77" s="101" t="s">
        <v>698</v>
      </c>
      <c r="G77" s="182"/>
      <c r="H77" s="182"/>
      <c r="I77" s="182"/>
      <c r="J77" s="181"/>
      <c r="L77" s="182"/>
      <c r="M77" s="183"/>
      <c r="O77" s="182"/>
    </row>
    <row r="78" spans="1:15" s="143" customFormat="1" ht="12.75">
      <c r="A78" s="484"/>
      <c r="B78" s="101" t="s">
        <v>699</v>
      </c>
      <c r="G78" s="182"/>
      <c r="H78" s="182"/>
      <c r="I78" s="182"/>
      <c r="J78" s="181"/>
      <c r="L78" s="182"/>
      <c r="M78" s="183"/>
      <c r="O78" s="182"/>
    </row>
    <row r="79" spans="1:15" s="143" customFormat="1" ht="12.75">
      <c r="A79" s="484"/>
      <c r="B79" s="101" t="s">
        <v>1037</v>
      </c>
      <c r="G79" s="182"/>
      <c r="H79" s="182"/>
      <c r="I79" s="182"/>
      <c r="J79" s="181"/>
      <c r="L79" s="182"/>
      <c r="M79" s="183"/>
      <c r="O79" s="182"/>
    </row>
    <row r="80" spans="1:15" s="143" customFormat="1" ht="12.75">
      <c r="A80" s="484"/>
      <c r="B80" s="101" t="s">
        <v>700</v>
      </c>
      <c r="G80" s="182"/>
      <c r="H80" s="182"/>
      <c r="I80" s="182"/>
      <c r="J80" s="181"/>
      <c r="L80" s="182"/>
      <c r="M80" s="183"/>
      <c r="O80" s="182"/>
    </row>
    <row r="81" spans="1:15" s="143" customFormat="1" ht="12.75">
      <c r="A81" s="484"/>
      <c r="B81" s="101" t="s">
        <v>701</v>
      </c>
      <c r="G81" s="182"/>
      <c r="H81" s="182"/>
      <c r="I81" s="182"/>
      <c r="J81" s="181"/>
      <c r="L81" s="182"/>
      <c r="M81" s="183"/>
      <c r="O81" s="182"/>
    </row>
    <row r="82" spans="1:15" s="143" customFormat="1" ht="12.75">
      <c r="A82" s="484"/>
      <c r="B82" s="101" t="s">
        <v>702</v>
      </c>
      <c r="G82" s="182"/>
      <c r="H82" s="182"/>
      <c r="I82" s="182"/>
      <c r="J82" s="181"/>
      <c r="L82" s="182"/>
      <c r="M82" s="183"/>
      <c r="O82" s="182"/>
    </row>
    <row r="83" spans="1:15" s="143" customFormat="1" ht="12.75">
      <c r="A83" s="484"/>
      <c r="B83" s="101" t="s">
        <v>703</v>
      </c>
      <c r="G83" s="182"/>
      <c r="H83" s="182"/>
      <c r="I83" s="182"/>
      <c r="J83" s="181"/>
      <c r="L83" s="182"/>
      <c r="M83" s="183"/>
      <c r="O83" s="182"/>
    </row>
    <row r="84" spans="1:15" s="143" customFormat="1" ht="12.75">
      <c r="A84" s="484"/>
      <c r="B84" s="101" t="s">
        <v>704</v>
      </c>
      <c r="G84" s="182"/>
      <c r="H84" s="182"/>
      <c r="I84" s="182"/>
      <c r="J84" s="181"/>
      <c r="L84" s="182"/>
      <c r="M84" s="183"/>
      <c r="O84" s="182"/>
    </row>
    <row r="85" spans="1:15" s="143" customFormat="1" ht="12.75">
      <c r="A85" s="484"/>
      <c r="B85" s="101" t="s">
        <v>705</v>
      </c>
      <c r="G85" s="182"/>
      <c r="H85" s="182"/>
      <c r="I85" s="182"/>
      <c r="J85" s="181"/>
      <c r="L85" s="182"/>
      <c r="M85" s="183"/>
      <c r="O85" s="182"/>
    </row>
    <row r="86" spans="1:15" s="143" customFormat="1" ht="12.75">
      <c r="A86" s="484"/>
      <c r="B86" s="101" t="s">
        <v>706</v>
      </c>
      <c r="G86" s="182"/>
      <c r="H86" s="182"/>
      <c r="I86" s="182"/>
      <c r="J86" s="181"/>
      <c r="L86" s="182"/>
      <c r="M86" s="183"/>
      <c r="O86" s="182"/>
    </row>
    <row r="87" spans="1:15" s="143" customFormat="1" ht="12.75">
      <c r="A87" s="484"/>
      <c r="B87" s="101" t="s">
        <v>707</v>
      </c>
      <c r="G87" s="182"/>
      <c r="H87" s="182"/>
      <c r="I87" s="182"/>
      <c r="J87" s="181"/>
      <c r="L87" s="182"/>
      <c r="M87" s="183"/>
      <c r="O87" s="182"/>
    </row>
    <row r="88" spans="1:15" s="143" customFormat="1" ht="12.75">
      <c r="A88" s="484"/>
      <c r="B88" s="101" t="s">
        <v>708</v>
      </c>
      <c r="G88" s="182"/>
      <c r="H88" s="182"/>
      <c r="I88" s="182"/>
      <c r="J88" s="181"/>
      <c r="L88" s="182"/>
      <c r="M88" s="183"/>
      <c r="O88" s="182"/>
    </row>
    <row r="89" spans="1:15" s="143" customFormat="1" ht="12.75">
      <c r="A89" s="484"/>
      <c r="B89" s="101" t="s">
        <v>709</v>
      </c>
      <c r="G89" s="182"/>
      <c r="H89" s="182"/>
      <c r="I89" s="182"/>
      <c r="J89" s="181"/>
      <c r="L89" s="182"/>
      <c r="M89" s="183"/>
      <c r="O89" s="182"/>
    </row>
    <row r="90" spans="1:15" s="143" customFormat="1" ht="12.75">
      <c r="A90" s="484"/>
      <c r="B90" s="101" t="s">
        <v>710</v>
      </c>
      <c r="G90" s="182"/>
      <c r="H90" s="182"/>
      <c r="I90" s="182"/>
      <c r="J90" s="181"/>
      <c r="L90" s="182"/>
      <c r="M90" s="183"/>
      <c r="O90" s="182"/>
    </row>
    <row r="91" spans="1:15" s="143" customFormat="1" ht="12.75">
      <c r="A91" s="484"/>
      <c r="B91" s="101" t="s">
        <v>711</v>
      </c>
      <c r="G91" s="182"/>
      <c r="H91" s="182"/>
      <c r="I91" s="182"/>
      <c r="J91" s="181"/>
      <c r="L91" s="182"/>
      <c r="M91" s="183"/>
      <c r="O91" s="182"/>
    </row>
    <row r="92" spans="1:15" s="143" customFormat="1" ht="12.75">
      <c r="A92" s="484"/>
      <c r="B92" s="101" t="s">
        <v>712</v>
      </c>
      <c r="G92" s="182"/>
      <c r="H92" s="182"/>
      <c r="I92" s="182"/>
      <c r="J92" s="181"/>
      <c r="L92" s="182"/>
      <c r="M92" s="183"/>
      <c r="O92" s="182"/>
    </row>
    <row r="93" spans="1:15" s="143" customFormat="1" ht="12.75">
      <c r="A93" s="484"/>
      <c r="B93" s="101" t="s">
        <v>713</v>
      </c>
      <c r="G93" s="182"/>
      <c r="H93" s="182"/>
      <c r="I93" s="182"/>
      <c r="J93" s="181"/>
      <c r="L93" s="182"/>
      <c r="M93" s="183"/>
      <c r="O93" s="182"/>
    </row>
    <row r="94" spans="1:15" s="143" customFormat="1" ht="12.75">
      <c r="A94" s="484"/>
      <c r="B94" s="101" t="s">
        <v>714</v>
      </c>
      <c r="G94" s="182"/>
      <c r="H94" s="182"/>
      <c r="I94" s="182"/>
      <c r="J94" s="181"/>
      <c r="L94" s="182"/>
      <c r="M94" s="183"/>
      <c r="O94" s="182"/>
    </row>
    <row r="95" spans="1:15" s="143" customFormat="1" ht="12.75">
      <c r="A95" s="484"/>
      <c r="B95" s="101" t="s">
        <v>715</v>
      </c>
      <c r="G95" s="182"/>
      <c r="H95" s="182"/>
      <c r="I95" s="182"/>
      <c r="J95" s="181"/>
      <c r="L95" s="182"/>
      <c r="M95" s="183"/>
      <c r="O95" s="182"/>
    </row>
    <row r="96" spans="1:15" s="143" customFormat="1" ht="12.75">
      <c r="A96" s="484"/>
      <c r="B96" s="101" t="s">
        <v>1038</v>
      </c>
      <c r="G96" s="182"/>
      <c r="H96" s="182"/>
      <c r="I96" s="182"/>
      <c r="J96" s="181"/>
      <c r="L96" s="182"/>
      <c r="M96" s="183"/>
      <c r="O96" s="182"/>
    </row>
    <row r="97" spans="1:15" s="143" customFormat="1" ht="12.75">
      <c r="A97" s="484"/>
      <c r="B97" s="101" t="s">
        <v>535</v>
      </c>
      <c r="G97" s="182"/>
      <c r="H97" s="182"/>
      <c r="I97" s="182"/>
      <c r="J97" s="181"/>
      <c r="L97" s="182"/>
      <c r="M97" s="183"/>
      <c r="O97" s="182"/>
    </row>
    <row r="98" spans="1:15" s="143" customFormat="1" ht="12.75">
      <c r="A98" s="484"/>
      <c r="B98" s="101" t="s">
        <v>716</v>
      </c>
      <c r="G98" s="182"/>
      <c r="H98" s="182"/>
      <c r="I98" s="182"/>
      <c r="J98" s="181"/>
      <c r="L98" s="182"/>
      <c r="M98" s="183"/>
      <c r="O98" s="182"/>
    </row>
    <row r="99" spans="1:15" s="143" customFormat="1" ht="12.75">
      <c r="A99" s="484"/>
      <c r="B99" s="101" t="s">
        <v>717</v>
      </c>
      <c r="G99" s="182"/>
      <c r="H99" s="182"/>
      <c r="I99" s="182"/>
      <c r="J99" s="181"/>
      <c r="L99" s="182"/>
      <c r="M99" s="183"/>
      <c r="O99" s="182"/>
    </row>
    <row r="100" spans="1:15" s="143" customFormat="1" ht="12.75">
      <c r="A100" s="484"/>
      <c r="B100" s="101" t="s">
        <v>718</v>
      </c>
      <c r="G100" s="182"/>
      <c r="H100" s="182"/>
      <c r="I100" s="182"/>
      <c r="J100" s="181"/>
      <c r="L100" s="182"/>
      <c r="M100" s="183"/>
      <c r="O100" s="182"/>
    </row>
    <row r="101" spans="1:15" s="143" customFormat="1" ht="12.75">
      <c r="A101" s="484"/>
      <c r="B101" s="101" t="s">
        <v>719</v>
      </c>
      <c r="G101" s="182"/>
      <c r="H101" s="182"/>
      <c r="I101" s="182"/>
      <c r="J101" s="181"/>
      <c r="L101" s="182"/>
      <c r="M101" s="183"/>
      <c r="O101" s="182"/>
    </row>
    <row r="102" spans="1:15" s="143" customFormat="1" ht="12.75">
      <c r="A102" s="484"/>
      <c r="B102" s="101" t="s">
        <v>720</v>
      </c>
      <c r="G102" s="182"/>
      <c r="H102" s="182"/>
      <c r="I102" s="182"/>
      <c r="J102" s="181"/>
      <c r="L102" s="182"/>
      <c r="M102" s="183"/>
      <c r="O102" s="182"/>
    </row>
    <row r="103" spans="1:15" s="143" customFormat="1" ht="12.75">
      <c r="A103" s="484"/>
      <c r="B103" s="101" t="s">
        <v>721</v>
      </c>
      <c r="G103" s="182"/>
      <c r="H103" s="182"/>
      <c r="I103" s="182"/>
      <c r="J103" s="181"/>
      <c r="L103" s="182"/>
      <c r="M103" s="183"/>
      <c r="O103" s="182"/>
    </row>
    <row r="104" spans="1:15" s="143" customFormat="1" ht="12.75">
      <c r="A104" s="484"/>
      <c r="B104" s="101" t="s">
        <v>722</v>
      </c>
      <c r="G104" s="182"/>
      <c r="H104" s="182"/>
      <c r="I104" s="182"/>
      <c r="J104" s="181"/>
      <c r="L104" s="182"/>
      <c r="M104" s="183"/>
      <c r="O104" s="182"/>
    </row>
    <row r="105" spans="1:15" s="143" customFormat="1" ht="12.75">
      <c r="A105" s="484"/>
      <c r="B105" s="101" t="s">
        <v>723</v>
      </c>
      <c r="G105" s="182"/>
      <c r="H105" s="182"/>
      <c r="I105" s="182"/>
      <c r="J105" s="181"/>
      <c r="L105" s="182"/>
      <c r="M105" s="183"/>
      <c r="O105" s="182"/>
    </row>
    <row r="106" spans="1:15" s="143" customFormat="1" ht="12.75">
      <c r="A106" s="484"/>
      <c r="B106" s="101" t="s">
        <v>724</v>
      </c>
      <c r="G106" s="182"/>
      <c r="H106" s="182"/>
      <c r="I106" s="182"/>
      <c r="J106" s="181"/>
      <c r="L106" s="182"/>
      <c r="M106" s="183"/>
      <c r="O106" s="182"/>
    </row>
    <row r="107" spans="1:15" s="143" customFormat="1" ht="12.75">
      <c r="A107" s="484"/>
      <c r="B107" s="101" t="s">
        <v>725</v>
      </c>
      <c r="G107" s="182"/>
      <c r="H107" s="182"/>
      <c r="I107" s="182"/>
      <c r="J107" s="181"/>
      <c r="L107" s="182"/>
      <c r="M107" s="183"/>
      <c r="O107" s="182"/>
    </row>
    <row r="108" spans="1:15" s="143" customFormat="1" ht="12.75">
      <c r="A108" s="484"/>
      <c r="B108" s="101" t="s">
        <v>726</v>
      </c>
      <c r="G108" s="182"/>
      <c r="H108" s="182"/>
      <c r="I108" s="182"/>
      <c r="J108" s="181"/>
      <c r="L108" s="182"/>
      <c r="M108" s="183"/>
      <c r="O108" s="182"/>
    </row>
    <row r="109" spans="1:15" s="143" customFormat="1" ht="12.75">
      <c r="A109" s="484"/>
      <c r="B109" s="101" t="s">
        <v>727</v>
      </c>
      <c r="G109" s="182"/>
      <c r="H109" s="182"/>
      <c r="I109" s="182"/>
      <c r="J109" s="181"/>
      <c r="L109" s="182"/>
      <c r="M109" s="183"/>
      <c r="O109" s="182"/>
    </row>
    <row r="110" spans="1:15" s="143" customFormat="1" ht="12.75">
      <c r="A110" s="484"/>
      <c r="B110" s="101" t="s">
        <v>728</v>
      </c>
      <c r="G110" s="182"/>
      <c r="H110" s="182"/>
      <c r="I110" s="182"/>
      <c r="J110" s="181"/>
      <c r="L110" s="182"/>
      <c r="M110" s="183"/>
      <c r="O110" s="182"/>
    </row>
    <row r="111" spans="1:15" s="143" customFormat="1" ht="12.75">
      <c r="A111" s="484"/>
      <c r="B111" s="101" t="s">
        <v>729</v>
      </c>
      <c r="G111" s="182"/>
      <c r="H111" s="182"/>
      <c r="I111" s="182"/>
      <c r="J111" s="181"/>
      <c r="L111" s="182"/>
      <c r="M111" s="183"/>
      <c r="O111" s="182"/>
    </row>
    <row r="112" spans="1:15" s="143" customFormat="1" ht="12.75">
      <c r="A112" s="484"/>
      <c r="B112" s="101" t="s">
        <v>730</v>
      </c>
      <c r="G112" s="182"/>
      <c r="H112" s="182"/>
      <c r="I112" s="182"/>
      <c r="J112" s="181"/>
      <c r="L112" s="182"/>
      <c r="M112" s="183"/>
      <c r="O112" s="182"/>
    </row>
    <row r="113" spans="1:15" s="143" customFormat="1" ht="12.75">
      <c r="A113" s="484"/>
      <c r="B113" s="101" t="s">
        <v>731</v>
      </c>
      <c r="G113" s="182"/>
      <c r="H113" s="182"/>
      <c r="I113" s="182"/>
      <c r="J113" s="181"/>
      <c r="L113" s="182"/>
      <c r="M113" s="183"/>
      <c r="O113" s="182"/>
    </row>
    <row r="114" spans="1:15" s="143" customFormat="1" ht="12.75">
      <c r="A114" s="484"/>
      <c r="B114" s="101" t="s">
        <v>732</v>
      </c>
      <c r="G114" s="182"/>
      <c r="H114" s="182"/>
      <c r="I114" s="182"/>
      <c r="J114" s="181"/>
      <c r="L114" s="182"/>
      <c r="M114" s="183"/>
      <c r="O114" s="182"/>
    </row>
    <row r="115" spans="1:15" s="143" customFormat="1" ht="12.75">
      <c r="A115" s="484"/>
      <c r="B115" s="101" t="s">
        <v>733</v>
      </c>
      <c r="G115" s="182"/>
      <c r="H115" s="182"/>
      <c r="I115" s="182"/>
      <c r="J115" s="181"/>
      <c r="L115" s="182"/>
      <c r="M115" s="183"/>
      <c r="O115" s="182"/>
    </row>
    <row r="116" spans="1:15" s="143" customFormat="1" ht="12.75">
      <c r="A116" s="484"/>
      <c r="B116" s="101" t="s">
        <v>734</v>
      </c>
      <c r="G116" s="182"/>
      <c r="H116" s="182"/>
      <c r="I116" s="182"/>
      <c r="J116" s="181"/>
      <c r="L116" s="182"/>
      <c r="M116" s="183"/>
      <c r="O116" s="182"/>
    </row>
    <row r="117" spans="1:15" s="143" customFormat="1" ht="12.75">
      <c r="A117" s="484"/>
      <c r="B117" s="101" t="s">
        <v>735</v>
      </c>
      <c r="G117" s="182"/>
      <c r="H117" s="182"/>
      <c r="I117" s="182"/>
      <c r="J117" s="181"/>
      <c r="L117" s="182"/>
      <c r="M117" s="183"/>
      <c r="O117" s="182"/>
    </row>
    <row r="118" spans="1:15" s="143" customFormat="1" ht="12.75">
      <c r="A118" s="484"/>
      <c r="B118" s="101" t="s">
        <v>736</v>
      </c>
      <c r="G118" s="182"/>
      <c r="H118" s="182"/>
      <c r="I118" s="182"/>
      <c r="J118" s="181"/>
      <c r="L118" s="182"/>
      <c r="M118" s="183"/>
      <c r="O118" s="182"/>
    </row>
    <row r="119" spans="1:15" s="143" customFormat="1" ht="12.75">
      <c r="A119" s="484"/>
      <c r="B119" s="101" t="s">
        <v>737</v>
      </c>
      <c r="C119" s="143" t="s">
        <v>3</v>
      </c>
      <c r="D119" s="143">
        <v>1</v>
      </c>
      <c r="E119" s="182"/>
      <c r="F119" s="182">
        <f>E119*D119</f>
        <v>0</v>
      </c>
      <c r="G119" s="182"/>
      <c r="H119" s="182"/>
      <c r="I119" s="182"/>
      <c r="J119" s="181"/>
      <c r="L119" s="182"/>
      <c r="M119" s="183"/>
      <c r="O119" s="182"/>
    </row>
    <row r="120" spans="1:13" s="143" customFormat="1" ht="12.75">
      <c r="A120" s="113"/>
      <c r="B120" s="178"/>
      <c r="C120" s="179"/>
      <c r="D120" s="179"/>
      <c r="E120" s="180"/>
      <c r="F120" s="182">
        <f aca="true" t="shared" si="0" ref="F120:F183">E120*D120</f>
        <v>0</v>
      </c>
      <c r="H120" s="181"/>
      <c r="J120" s="182"/>
      <c r="K120" s="183"/>
      <c r="M120" s="182"/>
    </row>
    <row r="121" spans="1:15" s="143" customFormat="1" ht="12.75">
      <c r="A121" s="484" t="s">
        <v>126</v>
      </c>
      <c r="B121" s="143" t="s">
        <v>1039</v>
      </c>
      <c r="F121" s="182">
        <f t="shared" si="0"/>
        <v>0</v>
      </c>
      <c r="G121" s="182"/>
      <c r="H121" s="182"/>
      <c r="I121" s="182"/>
      <c r="J121" s="181"/>
      <c r="L121" s="182"/>
      <c r="M121" s="183"/>
      <c r="O121" s="182"/>
    </row>
    <row r="122" spans="2:15" s="143" customFormat="1" ht="38.25">
      <c r="B122" s="101" t="s">
        <v>1040</v>
      </c>
      <c r="C122" s="179"/>
      <c r="D122" s="179"/>
      <c r="E122" s="179"/>
      <c r="F122" s="182">
        <f t="shared" si="0"/>
        <v>0</v>
      </c>
      <c r="I122" s="182"/>
      <c r="J122" s="181"/>
      <c r="L122" s="182"/>
      <c r="M122" s="183"/>
      <c r="O122" s="182"/>
    </row>
    <row r="123" spans="1:15" s="143" customFormat="1" ht="12.75">
      <c r="A123" s="484"/>
      <c r="B123" s="101" t="s">
        <v>883</v>
      </c>
      <c r="F123" s="182">
        <f t="shared" si="0"/>
        <v>0</v>
      </c>
      <c r="G123" s="182"/>
      <c r="H123" s="182"/>
      <c r="I123" s="182"/>
      <c r="J123" s="181"/>
      <c r="L123" s="182"/>
      <c r="M123" s="183"/>
      <c r="O123" s="182"/>
    </row>
    <row r="124" spans="1:15" s="143" customFormat="1" ht="12.75">
      <c r="A124" s="484"/>
      <c r="B124" s="101" t="s">
        <v>884</v>
      </c>
      <c r="F124" s="182">
        <f t="shared" si="0"/>
        <v>0</v>
      </c>
      <c r="G124" s="182"/>
      <c r="H124" s="182"/>
      <c r="I124" s="182"/>
      <c r="J124" s="181"/>
      <c r="L124" s="182"/>
      <c r="M124" s="183"/>
      <c r="O124" s="182"/>
    </row>
    <row r="125" spans="1:15" s="143" customFormat="1" ht="17.25" customHeight="1">
      <c r="A125" s="484"/>
      <c r="B125" s="101" t="s">
        <v>885</v>
      </c>
      <c r="F125" s="182">
        <f t="shared" si="0"/>
        <v>0</v>
      </c>
      <c r="G125" s="182"/>
      <c r="H125" s="182"/>
      <c r="I125" s="182"/>
      <c r="J125" s="181"/>
      <c r="L125" s="182"/>
      <c r="M125" s="183"/>
      <c r="O125" s="182"/>
    </row>
    <row r="126" spans="1:15" s="143" customFormat="1" ht="12.75">
      <c r="A126" s="484"/>
      <c r="B126" s="101" t="s">
        <v>886</v>
      </c>
      <c r="F126" s="182">
        <f t="shared" si="0"/>
        <v>0</v>
      </c>
      <c r="G126" s="182"/>
      <c r="H126" s="182"/>
      <c r="I126" s="182"/>
      <c r="J126" s="181"/>
      <c r="L126" s="182"/>
      <c r="M126" s="183"/>
      <c r="O126" s="182"/>
    </row>
    <row r="127" spans="1:15" s="143" customFormat="1" ht="12.75">
      <c r="A127" s="484"/>
      <c r="B127" s="101" t="s">
        <v>887</v>
      </c>
      <c r="F127" s="182">
        <f t="shared" si="0"/>
        <v>0</v>
      </c>
      <c r="G127" s="182"/>
      <c r="H127" s="182"/>
      <c r="I127" s="182"/>
      <c r="J127" s="181"/>
      <c r="L127" s="182"/>
      <c r="M127" s="183"/>
      <c r="O127" s="182"/>
    </row>
    <row r="128" spans="1:15" s="143" customFormat="1" ht="12.75">
      <c r="A128" s="484"/>
      <c r="B128" s="101" t="s">
        <v>1055</v>
      </c>
      <c r="F128" s="182">
        <f t="shared" si="0"/>
        <v>0</v>
      </c>
      <c r="G128" s="182"/>
      <c r="H128" s="182"/>
      <c r="I128" s="182"/>
      <c r="J128" s="181"/>
      <c r="L128" s="182"/>
      <c r="M128" s="183"/>
      <c r="O128" s="182"/>
    </row>
    <row r="129" spans="1:15" s="143" customFormat="1" ht="12.75">
      <c r="A129" s="484"/>
      <c r="B129" s="101" t="s">
        <v>888</v>
      </c>
      <c r="F129" s="182">
        <f t="shared" si="0"/>
        <v>0</v>
      </c>
      <c r="G129" s="182"/>
      <c r="H129" s="182"/>
      <c r="I129" s="182"/>
      <c r="J129" s="181"/>
      <c r="L129" s="182"/>
      <c r="M129" s="183"/>
      <c r="O129" s="182"/>
    </row>
    <row r="130" spans="1:15" s="143" customFormat="1" ht="12.75">
      <c r="A130" s="484"/>
      <c r="B130" s="101" t="s">
        <v>1054</v>
      </c>
      <c r="F130" s="182">
        <f t="shared" si="0"/>
        <v>0</v>
      </c>
      <c r="G130" s="182"/>
      <c r="H130" s="182"/>
      <c r="I130" s="182"/>
      <c r="J130" s="181"/>
      <c r="L130" s="182"/>
      <c r="M130" s="183"/>
      <c r="O130" s="182"/>
    </row>
    <row r="131" spans="1:15" s="143" customFormat="1" ht="12.75">
      <c r="A131" s="484"/>
      <c r="B131" s="101" t="s">
        <v>889</v>
      </c>
      <c r="C131" s="143" t="s">
        <v>3</v>
      </c>
      <c r="D131" s="143">
        <v>1</v>
      </c>
      <c r="E131" s="182"/>
      <c r="F131" s="182">
        <f t="shared" si="0"/>
        <v>0</v>
      </c>
      <c r="G131" s="182"/>
      <c r="H131" s="182"/>
      <c r="I131" s="182"/>
      <c r="J131" s="181"/>
      <c r="L131" s="182"/>
      <c r="M131" s="183"/>
      <c r="O131" s="182"/>
    </row>
    <row r="132" spans="1:15" s="143" customFormat="1" ht="12.75">
      <c r="A132" s="484"/>
      <c r="B132" s="101"/>
      <c r="F132" s="182">
        <f t="shared" si="0"/>
        <v>0</v>
      </c>
      <c r="G132" s="182"/>
      <c r="H132" s="182"/>
      <c r="I132" s="182"/>
      <c r="J132" s="181"/>
      <c r="L132" s="182"/>
      <c r="M132" s="183"/>
      <c r="O132" s="182"/>
    </row>
    <row r="133" spans="1:15" s="143" customFormat="1" ht="27">
      <c r="A133" s="484" t="s">
        <v>180</v>
      </c>
      <c r="B133" s="101" t="s">
        <v>1041</v>
      </c>
      <c r="C133" s="143" t="s">
        <v>2</v>
      </c>
      <c r="D133" s="143">
        <v>1</v>
      </c>
      <c r="E133" s="182"/>
      <c r="F133" s="182">
        <f t="shared" si="0"/>
        <v>0</v>
      </c>
      <c r="I133" s="182"/>
      <c r="J133" s="181"/>
      <c r="L133" s="182"/>
      <c r="M133" s="183"/>
      <c r="O133" s="182"/>
    </row>
    <row r="134" spans="1:15" s="143" customFormat="1" ht="12.75">
      <c r="A134" s="484"/>
      <c r="B134" s="101"/>
      <c r="E134" s="182"/>
      <c r="F134" s="182">
        <f t="shared" si="0"/>
        <v>0</v>
      </c>
      <c r="I134" s="182"/>
      <c r="J134" s="181"/>
      <c r="L134" s="182"/>
      <c r="M134" s="183"/>
      <c r="O134" s="182"/>
    </row>
    <row r="135" spans="1:15" s="143" customFormat="1" ht="12.75">
      <c r="A135" s="484"/>
      <c r="B135" s="101"/>
      <c r="F135" s="182">
        <f t="shared" si="0"/>
        <v>0</v>
      </c>
      <c r="I135" s="182"/>
      <c r="J135" s="181"/>
      <c r="L135" s="182"/>
      <c r="M135" s="183"/>
      <c r="O135" s="182"/>
    </row>
    <row r="136" spans="1:15" s="143" customFormat="1" ht="12.75" customHeight="1">
      <c r="A136" s="484" t="s">
        <v>181</v>
      </c>
      <c r="B136" s="101" t="s">
        <v>1042</v>
      </c>
      <c r="F136" s="182">
        <f t="shared" si="0"/>
        <v>0</v>
      </c>
      <c r="I136" s="182"/>
      <c r="J136" s="181"/>
      <c r="L136" s="182"/>
      <c r="M136" s="183"/>
      <c r="O136" s="182"/>
    </row>
    <row r="137" spans="1:15" s="143" customFormat="1" ht="12.75" customHeight="1">
      <c r="A137" s="484"/>
      <c r="B137" s="101" t="s">
        <v>890</v>
      </c>
      <c r="E137" s="182"/>
      <c r="F137" s="182">
        <f t="shared" si="0"/>
        <v>0</v>
      </c>
      <c r="I137" s="182"/>
      <c r="J137" s="181"/>
      <c r="L137" s="182"/>
      <c r="M137" s="183"/>
      <c r="O137" s="182"/>
    </row>
    <row r="138" spans="1:15" s="143" customFormat="1" ht="12.75" customHeight="1">
      <c r="A138" s="484"/>
      <c r="B138" s="101" t="s">
        <v>891</v>
      </c>
      <c r="C138" s="143" t="s">
        <v>2</v>
      </c>
      <c r="D138" s="143">
        <v>4</v>
      </c>
      <c r="E138" s="182"/>
      <c r="F138" s="182">
        <f t="shared" si="0"/>
        <v>0</v>
      </c>
      <c r="I138" s="182"/>
      <c r="J138" s="181"/>
      <c r="L138" s="182"/>
      <c r="M138" s="183"/>
      <c r="O138" s="182"/>
    </row>
    <row r="139" spans="1:15" s="143" customFormat="1" ht="12.75" customHeight="1">
      <c r="A139" s="484"/>
      <c r="B139" s="101"/>
      <c r="E139" s="182"/>
      <c r="F139" s="182">
        <f t="shared" si="0"/>
        <v>0</v>
      </c>
      <c r="I139" s="182"/>
      <c r="J139" s="181"/>
      <c r="L139" s="182"/>
      <c r="M139" s="183"/>
      <c r="O139" s="182"/>
    </row>
    <row r="140" spans="1:15" s="143" customFormat="1" ht="12.75" customHeight="1">
      <c r="A140" s="484"/>
      <c r="B140" s="101"/>
      <c r="E140" s="182"/>
      <c r="F140" s="182">
        <f t="shared" si="0"/>
        <v>0</v>
      </c>
      <c r="I140" s="182"/>
      <c r="J140" s="181"/>
      <c r="L140" s="182"/>
      <c r="M140" s="183"/>
      <c r="O140" s="182"/>
    </row>
    <row r="141" spans="1:15" s="143" customFormat="1" ht="12.75" customHeight="1">
      <c r="A141" s="484" t="s">
        <v>182</v>
      </c>
      <c r="B141" s="101" t="s">
        <v>1043</v>
      </c>
      <c r="E141" s="182"/>
      <c r="F141" s="182">
        <f t="shared" si="0"/>
        <v>0</v>
      </c>
      <c r="I141" s="182"/>
      <c r="J141" s="181"/>
      <c r="L141" s="182"/>
      <c r="M141" s="183"/>
      <c r="O141" s="182"/>
    </row>
    <row r="142" spans="1:15" s="143" customFormat="1" ht="12.75" customHeight="1">
      <c r="A142" s="484"/>
      <c r="B142" s="101" t="s">
        <v>892</v>
      </c>
      <c r="E142" s="182"/>
      <c r="F142" s="182">
        <f t="shared" si="0"/>
        <v>0</v>
      </c>
      <c r="I142" s="182"/>
      <c r="J142" s="181"/>
      <c r="L142" s="182"/>
      <c r="M142" s="183"/>
      <c r="O142" s="182"/>
    </row>
    <row r="143" spans="1:15" s="143" customFormat="1" ht="12.75" customHeight="1">
      <c r="A143" s="484"/>
      <c r="B143" s="101" t="s">
        <v>893</v>
      </c>
      <c r="C143" s="143" t="s">
        <v>2</v>
      </c>
      <c r="D143" s="143">
        <v>1</v>
      </c>
      <c r="E143" s="182"/>
      <c r="F143" s="182">
        <f t="shared" si="0"/>
        <v>0</v>
      </c>
      <c r="I143" s="182"/>
      <c r="J143" s="181"/>
      <c r="L143" s="182"/>
      <c r="M143" s="183"/>
      <c r="O143" s="182"/>
    </row>
    <row r="144" spans="1:15" s="143" customFormat="1" ht="12.75" customHeight="1">
      <c r="A144" s="484"/>
      <c r="B144" s="101"/>
      <c r="E144" s="182"/>
      <c r="F144" s="182">
        <f t="shared" si="0"/>
        <v>0</v>
      </c>
      <c r="I144" s="182"/>
      <c r="J144" s="181"/>
      <c r="L144" s="182"/>
      <c r="M144" s="183"/>
      <c r="O144" s="182"/>
    </row>
    <row r="145" spans="1:15" s="143" customFormat="1" ht="12.75" customHeight="1">
      <c r="A145" s="484"/>
      <c r="B145" s="101"/>
      <c r="E145" s="182"/>
      <c r="F145" s="182">
        <f t="shared" si="0"/>
        <v>0</v>
      </c>
      <c r="I145" s="182"/>
      <c r="J145" s="181"/>
      <c r="L145" s="182"/>
      <c r="M145" s="183"/>
      <c r="O145" s="182"/>
    </row>
    <row r="146" spans="1:15" s="143" customFormat="1" ht="12.75" customHeight="1">
      <c r="A146" s="484" t="s">
        <v>183</v>
      </c>
      <c r="B146" s="101" t="s">
        <v>1044</v>
      </c>
      <c r="E146" s="182"/>
      <c r="F146" s="182">
        <f t="shared" si="0"/>
        <v>0</v>
      </c>
      <c r="I146" s="182"/>
      <c r="J146" s="181"/>
      <c r="L146" s="182"/>
      <c r="M146" s="183"/>
      <c r="O146" s="182"/>
    </row>
    <row r="147" spans="1:15" s="143" customFormat="1" ht="12.75" customHeight="1">
      <c r="A147" s="484"/>
      <c r="B147" s="101" t="s">
        <v>894</v>
      </c>
      <c r="E147" s="182"/>
      <c r="F147" s="182">
        <f t="shared" si="0"/>
        <v>0</v>
      </c>
      <c r="I147" s="182"/>
      <c r="J147" s="181"/>
      <c r="L147" s="182"/>
      <c r="M147" s="183"/>
      <c r="O147" s="182"/>
    </row>
    <row r="148" spans="1:15" s="143" customFormat="1" ht="12.75" customHeight="1">
      <c r="A148" s="484"/>
      <c r="B148" s="101" t="s">
        <v>891</v>
      </c>
      <c r="C148" s="143" t="s">
        <v>2</v>
      </c>
      <c r="D148" s="143">
        <v>1</v>
      </c>
      <c r="E148" s="182"/>
      <c r="F148" s="182">
        <f t="shared" si="0"/>
        <v>0</v>
      </c>
      <c r="I148" s="182"/>
      <c r="J148" s="181"/>
      <c r="L148" s="182"/>
      <c r="M148" s="183"/>
      <c r="O148" s="182"/>
    </row>
    <row r="149" spans="1:15" s="143" customFormat="1" ht="12.75" customHeight="1">
      <c r="A149" s="484"/>
      <c r="B149" s="101"/>
      <c r="E149" s="182"/>
      <c r="F149" s="182">
        <f t="shared" si="0"/>
        <v>0</v>
      </c>
      <c r="I149" s="182"/>
      <c r="J149" s="181"/>
      <c r="L149" s="182"/>
      <c r="M149" s="183"/>
      <c r="O149" s="182"/>
    </row>
    <row r="150" spans="1:15" s="143" customFormat="1" ht="12.75" customHeight="1">
      <c r="A150" s="484"/>
      <c r="B150" s="101"/>
      <c r="E150" s="182"/>
      <c r="F150" s="182">
        <f t="shared" si="0"/>
        <v>0</v>
      </c>
      <c r="I150" s="182"/>
      <c r="J150" s="181"/>
      <c r="L150" s="182"/>
      <c r="M150" s="183"/>
      <c r="O150" s="182"/>
    </row>
    <row r="151" spans="1:15" s="143" customFormat="1" ht="25.5">
      <c r="A151" s="484" t="s">
        <v>199</v>
      </c>
      <c r="B151" s="101" t="s">
        <v>1045</v>
      </c>
      <c r="E151" s="182"/>
      <c r="F151" s="182">
        <f t="shared" si="0"/>
        <v>0</v>
      </c>
      <c r="I151" s="182"/>
      <c r="J151" s="181"/>
      <c r="L151" s="182"/>
      <c r="M151" s="183"/>
      <c r="O151" s="182"/>
    </row>
    <row r="152" spans="1:15" s="143" customFormat="1" ht="12.75">
      <c r="A152" s="484"/>
      <c r="B152" s="101" t="s">
        <v>895</v>
      </c>
      <c r="E152" s="182"/>
      <c r="F152" s="182">
        <f t="shared" si="0"/>
        <v>0</v>
      </c>
      <c r="G152" s="182"/>
      <c r="H152" s="182"/>
      <c r="I152" s="182"/>
      <c r="J152" s="181"/>
      <c r="L152" s="182"/>
      <c r="M152" s="183"/>
      <c r="O152" s="182"/>
    </row>
    <row r="153" spans="1:15" s="143" customFormat="1" ht="12.75">
      <c r="A153" s="484"/>
      <c r="B153" s="101" t="s">
        <v>891</v>
      </c>
      <c r="C153" s="143" t="s">
        <v>2</v>
      </c>
      <c r="D153" s="143">
        <v>1</v>
      </c>
      <c r="E153" s="182"/>
      <c r="F153" s="182">
        <f t="shared" si="0"/>
        <v>0</v>
      </c>
      <c r="G153" s="182"/>
      <c r="H153" s="182"/>
      <c r="I153" s="182"/>
      <c r="J153" s="181"/>
      <c r="L153" s="182"/>
      <c r="M153" s="183"/>
      <c r="O153" s="182"/>
    </row>
    <row r="154" spans="1:15" s="143" customFormat="1" ht="12.75">
      <c r="A154" s="484"/>
      <c r="B154" s="101"/>
      <c r="F154" s="182">
        <f t="shared" si="0"/>
        <v>0</v>
      </c>
      <c r="G154" s="182"/>
      <c r="H154" s="182"/>
      <c r="I154" s="182"/>
      <c r="J154" s="181"/>
      <c r="L154" s="182"/>
      <c r="M154" s="183"/>
      <c r="O154" s="182"/>
    </row>
    <row r="155" spans="1:13" s="143" customFormat="1" ht="12.75">
      <c r="A155" s="113"/>
      <c r="B155" s="184"/>
      <c r="C155" s="179"/>
      <c r="D155" s="179"/>
      <c r="E155" s="179"/>
      <c r="F155" s="182">
        <f t="shared" si="0"/>
        <v>0</v>
      </c>
      <c r="G155" s="185"/>
      <c r="H155" s="181"/>
      <c r="J155" s="182"/>
      <c r="M155" s="182"/>
    </row>
    <row r="156" spans="1:8" s="143" customFormat="1" ht="12.75">
      <c r="A156" s="186"/>
      <c r="B156" s="187"/>
      <c r="C156" s="188"/>
      <c r="D156" s="189"/>
      <c r="E156" s="190"/>
      <c r="F156" s="182">
        <f t="shared" si="0"/>
        <v>0</v>
      </c>
      <c r="G156" s="191"/>
      <c r="H156" s="142"/>
    </row>
    <row r="157" spans="1:6" s="177" customFormat="1" ht="51">
      <c r="A157" s="117" t="s">
        <v>175</v>
      </c>
      <c r="B157" s="485" t="s">
        <v>1046</v>
      </c>
      <c r="C157" s="174" t="s">
        <v>3</v>
      </c>
      <c r="D157" s="175">
        <v>1</v>
      </c>
      <c r="E157" s="176"/>
      <c r="F157" s="182">
        <f t="shared" si="0"/>
        <v>0</v>
      </c>
    </row>
    <row r="158" spans="1:6" s="177" customFormat="1" ht="12.75">
      <c r="A158" s="117"/>
      <c r="B158" s="485"/>
      <c r="C158" s="174"/>
      <c r="D158" s="175"/>
      <c r="E158" s="176"/>
      <c r="F158" s="182">
        <f t="shared" si="0"/>
        <v>0</v>
      </c>
    </row>
    <row r="159" spans="1:6" s="177" customFormat="1" ht="12.75">
      <c r="A159" s="117"/>
      <c r="C159" s="174"/>
      <c r="D159" s="175"/>
      <c r="E159" s="176"/>
      <c r="F159" s="182">
        <f t="shared" si="0"/>
        <v>0</v>
      </c>
    </row>
    <row r="160" spans="1:6" s="177" customFormat="1" ht="38.25">
      <c r="A160" s="117" t="s">
        <v>176</v>
      </c>
      <c r="B160" s="485" t="s">
        <v>287</v>
      </c>
      <c r="C160" s="174" t="s">
        <v>3</v>
      </c>
      <c r="D160" s="175">
        <v>2</v>
      </c>
      <c r="E160" s="176"/>
      <c r="F160" s="182">
        <f t="shared" si="0"/>
        <v>0</v>
      </c>
    </row>
    <row r="161" spans="1:6" s="177" customFormat="1" ht="12.75">
      <c r="A161" s="117"/>
      <c r="B161" s="485"/>
      <c r="C161" s="174"/>
      <c r="D161" s="175"/>
      <c r="E161" s="176"/>
      <c r="F161" s="182">
        <f t="shared" si="0"/>
        <v>0</v>
      </c>
    </row>
    <row r="162" spans="1:6" s="177" customFormat="1" ht="12.75">
      <c r="A162" s="117"/>
      <c r="C162" s="174"/>
      <c r="D162" s="175"/>
      <c r="E162" s="176"/>
      <c r="F162" s="182">
        <f t="shared" si="0"/>
        <v>0</v>
      </c>
    </row>
    <row r="163" spans="1:6" s="177" customFormat="1" ht="25.5">
      <c r="A163" s="117" t="s">
        <v>200</v>
      </c>
      <c r="B163" s="485" t="s">
        <v>306</v>
      </c>
      <c r="C163" s="174" t="s">
        <v>3</v>
      </c>
      <c r="D163" s="175">
        <v>1</v>
      </c>
      <c r="E163" s="176"/>
      <c r="F163" s="182">
        <f t="shared" si="0"/>
        <v>0</v>
      </c>
    </row>
    <row r="164" spans="1:6" s="177" customFormat="1" ht="12.75">
      <c r="A164" s="117" t="s">
        <v>286</v>
      </c>
      <c r="B164" s="485" t="s">
        <v>280</v>
      </c>
      <c r="C164" s="174"/>
      <c r="D164" s="175"/>
      <c r="E164" s="176"/>
      <c r="F164" s="182">
        <f t="shared" si="0"/>
        <v>0</v>
      </c>
    </row>
    <row r="165" spans="1:6" s="177" customFormat="1" ht="25.5">
      <c r="A165" s="117" t="s">
        <v>283</v>
      </c>
      <c r="B165" s="485" t="s">
        <v>307</v>
      </c>
      <c r="C165" s="174" t="s">
        <v>3</v>
      </c>
      <c r="D165" s="175">
        <v>1</v>
      </c>
      <c r="E165" s="176"/>
      <c r="F165" s="182">
        <f t="shared" si="0"/>
        <v>0</v>
      </c>
    </row>
    <row r="166" spans="1:6" s="177" customFormat="1" ht="38.25">
      <c r="A166" s="117" t="s">
        <v>283</v>
      </c>
      <c r="B166" s="485" t="s">
        <v>308</v>
      </c>
      <c r="C166" s="174" t="s">
        <v>3</v>
      </c>
      <c r="D166" s="175">
        <v>1</v>
      </c>
      <c r="E166" s="176"/>
      <c r="F166" s="182">
        <f t="shared" si="0"/>
        <v>0</v>
      </c>
    </row>
    <row r="167" spans="1:6" s="177" customFormat="1" ht="12.75">
      <c r="A167" s="117"/>
      <c r="B167" s="485"/>
      <c r="C167" s="174"/>
      <c r="D167" s="175"/>
      <c r="E167" s="176"/>
      <c r="F167" s="182">
        <f t="shared" si="0"/>
        <v>0</v>
      </c>
    </row>
    <row r="168" spans="1:6" s="177" customFormat="1" ht="12.75">
      <c r="A168" s="117"/>
      <c r="C168" s="174"/>
      <c r="D168" s="175"/>
      <c r="E168" s="176"/>
      <c r="F168" s="182">
        <f t="shared" si="0"/>
        <v>0</v>
      </c>
    </row>
    <row r="169" spans="1:6" s="177" customFormat="1" ht="102">
      <c r="A169" s="117" t="s">
        <v>201</v>
      </c>
      <c r="B169" s="485" t="s">
        <v>314</v>
      </c>
      <c r="C169" s="174" t="s">
        <v>3</v>
      </c>
      <c r="D169" s="175">
        <v>1</v>
      </c>
      <c r="E169" s="176"/>
      <c r="F169" s="182">
        <f t="shared" si="0"/>
        <v>0</v>
      </c>
    </row>
    <row r="170" spans="1:6" s="177" customFormat="1" ht="12.75">
      <c r="A170" s="117"/>
      <c r="B170" s="485"/>
      <c r="E170" s="176"/>
      <c r="F170" s="182">
        <f t="shared" si="0"/>
        <v>0</v>
      </c>
    </row>
    <row r="171" spans="1:6" s="177" customFormat="1" ht="12.75">
      <c r="A171" s="117"/>
      <c r="C171" s="174"/>
      <c r="D171" s="175"/>
      <c r="E171" s="176"/>
      <c r="F171" s="182">
        <f t="shared" si="0"/>
        <v>0</v>
      </c>
    </row>
    <row r="172" spans="1:6" s="177" customFormat="1" ht="63.75">
      <c r="A172" s="117" t="s">
        <v>202</v>
      </c>
      <c r="B172" s="485" t="s">
        <v>288</v>
      </c>
      <c r="C172" s="174"/>
      <c r="D172" s="175"/>
      <c r="E172" s="176"/>
      <c r="F172" s="182">
        <f t="shared" si="0"/>
        <v>0</v>
      </c>
    </row>
    <row r="173" spans="1:6" s="177" customFormat="1" ht="12.75">
      <c r="A173" s="117" t="s">
        <v>283</v>
      </c>
      <c r="B173" s="485" t="s">
        <v>289</v>
      </c>
      <c r="C173" s="174" t="s">
        <v>5</v>
      </c>
      <c r="D173" s="175">
        <v>20</v>
      </c>
      <c r="E173" s="176"/>
      <c r="F173" s="182">
        <f t="shared" si="0"/>
        <v>0</v>
      </c>
    </row>
    <row r="174" spans="1:6" s="177" customFormat="1" ht="12.75">
      <c r="A174" s="117" t="s">
        <v>283</v>
      </c>
      <c r="B174" s="485" t="s">
        <v>309</v>
      </c>
      <c r="C174" s="174" t="s">
        <v>5</v>
      </c>
      <c r="D174" s="175">
        <v>14</v>
      </c>
      <c r="E174" s="176"/>
      <c r="F174" s="182">
        <f t="shared" si="0"/>
        <v>0</v>
      </c>
    </row>
    <row r="175" spans="1:6" s="177" customFormat="1" ht="12.75">
      <c r="A175" s="117"/>
      <c r="C175" s="174"/>
      <c r="D175" s="175"/>
      <c r="E175" s="176"/>
      <c r="F175" s="182">
        <f t="shared" si="0"/>
        <v>0</v>
      </c>
    </row>
    <row r="176" spans="1:6" s="177" customFormat="1" ht="38.25">
      <c r="A176" s="117" t="s">
        <v>203</v>
      </c>
      <c r="B176" s="485" t="s">
        <v>310</v>
      </c>
      <c r="C176" s="174"/>
      <c r="D176" s="175"/>
      <c r="E176" s="176"/>
      <c r="F176" s="182">
        <f t="shared" si="0"/>
        <v>0</v>
      </c>
    </row>
    <row r="177" spans="1:6" s="177" customFormat="1" ht="12.75">
      <c r="A177" s="117" t="s">
        <v>283</v>
      </c>
      <c r="B177" s="485" t="s">
        <v>311</v>
      </c>
      <c r="C177" s="174" t="s">
        <v>3</v>
      </c>
      <c r="D177" s="175">
        <v>4</v>
      </c>
      <c r="E177" s="176"/>
      <c r="F177" s="182">
        <f t="shared" si="0"/>
        <v>0</v>
      </c>
    </row>
    <row r="178" spans="1:6" s="177" customFormat="1" ht="12.75">
      <c r="A178" s="117"/>
      <c r="C178" s="174"/>
      <c r="D178" s="175"/>
      <c r="E178" s="176"/>
      <c r="F178" s="182">
        <f t="shared" si="0"/>
        <v>0</v>
      </c>
    </row>
    <row r="179" spans="1:6" s="177" customFormat="1" ht="12.75">
      <c r="A179" s="117"/>
      <c r="C179" s="174"/>
      <c r="D179" s="175"/>
      <c r="E179" s="176"/>
      <c r="F179" s="182">
        <f t="shared" si="0"/>
        <v>0</v>
      </c>
    </row>
    <row r="180" spans="1:6" s="177" customFormat="1" ht="38.25">
      <c r="A180" s="117" t="s">
        <v>204</v>
      </c>
      <c r="B180" s="485" t="s">
        <v>290</v>
      </c>
      <c r="C180" s="174" t="s">
        <v>1047</v>
      </c>
      <c r="D180" s="175">
        <v>5</v>
      </c>
      <c r="E180" s="176"/>
      <c r="F180" s="182">
        <f t="shared" si="0"/>
        <v>0</v>
      </c>
    </row>
    <row r="181" spans="1:6" s="177" customFormat="1" ht="12.75">
      <c r="A181" s="117"/>
      <c r="B181" s="485"/>
      <c r="C181" s="174"/>
      <c r="D181" s="175"/>
      <c r="E181" s="176"/>
      <c r="F181" s="182">
        <f t="shared" si="0"/>
        <v>0</v>
      </c>
    </row>
    <row r="182" spans="1:6" s="177" customFormat="1" ht="12.75">
      <c r="A182" s="117"/>
      <c r="C182" s="174"/>
      <c r="D182" s="175"/>
      <c r="E182" s="176"/>
      <c r="F182" s="182">
        <f t="shared" si="0"/>
        <v>0</v>
      </c>
    </row>
    <row r="183" spans="1:6" s="177" customFormat="1" ht="25.5">
      <c r="A183" s="117" t="s">
        <v>205</v>
      </c>
      <c r="B183" s="485" t="s">
        <v>1059</v>
      </c>
      <c r="C183" s="174" t="s">
        <v>3</v>
      </c>
      <c r="D183" s="175">
        <v>1</v>
      </c>
      <c r="E183" s="176"/>
      <c r="F183" s="182">
        <f t="shared" si="0"/>
        <v>0</v>
      </c>
    </row>
    <row r="184" spans="1:6" s="177" customFormat="1" ht="12.75">
      <c r="A184" s="117"/>
      <c r="B184" s="485"/>
      <c r="C184" s="174"/>
      <c r="D184" s="175"/>
      <c r="E184" s="176"/>
      <c r="F184" s="182">
        <f aca="true" t="shared" si="1" ref="F184:F237">E184*D184</f>
        <v>0</v>
      </c>
    </row>
    <row r="185" spans="1:6" s="177" customFormat="1" ht="12.75">
      <c r="A185" s="117"/>
      <c r="C185" s="174"/>
      <c r="D185" s="175"/>
      <c r="E185" s="176"/>
      <c r="F185" s="182">
        <f t="shared" si="1"/>
        <v>0</v>
      </c>
    </row>
    <row r="186" spans="1:6" s="177" customFormat="1" ht="38.25">
      <c r="A186" s="117" t="s">
        <v>206</v>
      </c>
      <c r="B186" s="485" t="s">
        <v>291</v>
      </c>
      <c r="C186" s="174" t="s">
        <v>3</v>
      </c>
      <c r="D186" s="175">
        <v>1</v>
      </c>
      <c r="E186" s="176"/>
      <c r="F186" s="182">
        <f t="shared" si="1"/>
        <v>0</v>
      </c>
    </row>
    <row r="187" spans="1:6" s="177" customFormat="1" ht="12.75">
      <c r="A187" s="117"/>
      <c r="B187" s="485"/>
      <c r="C187" s="174"/>
      <c r="D187" s="175"/>
      <c r="E187" s="176"/>
      <c r="F187" s="182">
        <f t="shared" si="1"/>
        <v>0</v>
      </c>
    </row>
    <row r="188" spans="1:6" s="177" customFormat="1" ht="12.75">
      <c r="A188" s="117"/>
      <c r="C188" s="174"/>
      <c r="D188" s="175"/>
      <c r="E188" s="176"/>
      <c r="F188" s="182">
        <f t="shared" si="1"/>
        <v>0</v>
      </c>
    </row>
    <row r="189" spans="1:6" s="177" customFormat="1" ht="25.5">
      <c r="A189" s="117" t="s">
        <v>207</v>
      </c>
      <c r="B189" s="485" t="s">
        <v>292</v>
      </c>
      <c r="C189" s="174" t="s">
        <v>3</v>
      </c>
      <c r="D189" s="175">
        <v>2</v>
      </c>
      <c r="E189" s="176"/>
      <c r="F189" s="182">
        <f t="shared" si="1"/>
        <v>0</v>
      </c>
    </row>
    <row r="190" spans="1:6" s="177" customFormat="1" ht="12.75">
      <c r="A190" s="117"/>
      <c r="B190" s="485"/>
      <c r="C190" s="174"/>
      <c r="D190" s="175"/>
      <c r="E190" s="176"/>
      <c r="F190" s="182">
        <f t="shared" si="1"/>
        <v>0</v>
      </c>
    </row>
    <row r="191" spans="1:6" s="177" customFormat="1" ht="12.75">
      <c r="A191" s="117"/>
      <c r="C191" s="174"/>
      <c r="D191" s="175"/>
      <c r="E191" s="176"/>
      <c r="F191" s="182">
        <f t="shared" si="1"/>
        <v>0</v>
      </c>
    </row>
    <row r="192" spans="1:6" s="177" customFormat="1" ht="12.75">
      <c r="A192" s="117" t="s">
        <v>208</v>
      </c>
      <c r="B192" s="485" t="s">
        <v>293</v>
      </c>
      <c r="C192" s="174"/>
      <c r="D192" s="175"/>
      <c r="E192" s="176"/>
      <c r="F192" s="182">
        <f t="shared" si="1"/>
        <v>0</v>
      </c>
    </row>
    <row r="193" spans="1:6" s="177" customFormat="1" ht="12.75">
      <c r="A193" s="117" t="s">
        <v>294</v>
      </c>
      <c r="B193" s="485" t="s">
        <v>295</v>
      </c>
      <c r="C193" s="174" t="s">
        <v>3</v>
      </c>
      <c r="D193" s="175">
        <v>2</v>
      </c>
      <c r="E193" s="176"/>
      <c r="F193" s="182">
        <f t="shared" si="1"/>
        <v>0</v>
      </c>
    </row>
    <row r="194" spans="1:6" s="177" customFormat="1" ht="14.25">
      <c r="A194" s="117" t="s">
        <v>283</v>
      </c>
      <c r="B194" s="485" t="s">
        <v>315</v>
      </c>
      <c r="C194" s="174" t="s">
        <v>3</v>
      </c>
      <c r="D194" s="175">
        <v>1</v>
      </c>
      <c r="E194" s="176"/>
      <c r="F194" s="182">
        <f t="shared" si="1"/>
        <v>0</v>
      </c>
    </row>
    <row r="195" spans="1:6" s="177" customFormat="1" ht="12.75">
      <c r="A195" s="117"/>
      <c r="B195" s="485"/>
      <c r="C195" s="174"/>
      <c r="D195" s="175"/>
      <c r="E195" s="176"/>
      <c r="F195" s="182">
        <f t="shared" si="1"/>
        <v>0</v>
      </c>
    </row>
    <row r="196" spans="1:6" s="486" customFormat="1" ht="23.25">
      <c r="A196" s="117" t="s">
        <v>209</v>
      </c>
      <c r="B196" s="480" t="s">
        <v>1057</v>
      </c>
      <c r="C196" s="481" t="s">
        <v>2</v>
      </c>
      <c r="D196" s="482">
        <v>1</v>
      </c>
      <c r="E196" s="483"/>
      <c r="F196" s="182">
        <f t="shared" si="1"/>
        <v>0</v>
      </c>
    </row>
    <row r="197" spans="1:6" s="486" customFormat="1" ht="12.75">
      <c r="A197" s="117"/>
      <c r="B197" s="480"/>
      <c r="C197" s="481"/>
      <c r="D197" s="482"/>
      <c r="E197" s="483"/>
      <c r="F197" s="182">
        <f t="shared" si="1"/>
        <v>0</v>
      </c>
    </row>
    <row r="198" spans="1:6" s="486" customFormat="1" ht="12.75">
      <c r="A198" s="117" t="s">
        <v>210</v>
      </c>
      <c r="B198" s="480" t="s">
        <v>1058</v>
      </c>
      <c r="C198" s="481" t="s">
        <v>3</v>
      </c>
      <c r="D198" s="482">
        <v>1</v>
      </c>
      <c r="E198" s="483"/>
      <c r="F198" s="182">
        <f t="shared" si="1"/>
        <v>0</v>
      </c>
    </row>
    <row r="199" spans="1:6" s="486" customFormat="1" ht="12.75">
      <c r="A199" s="117"/>
      <c r="B199" s="480"/>
      <c r="C199" s="481"/>
      <c r="D199" s="482"/>
      <c r="E199" s="483"/>
      <c r="F199" s="182">
        <f t="shared" si="1"/>
        <v>0</v>
      </c>
    </row>
    <row r="200" spans="1:6" s="486" customFormat="1" ht="25.5">
      <c r="A200" s="117" t="s">
        <v>211</v>
      </c>
      <c r="B200" s="480" t="s">
        <v>1060</v>
      </c>
      <c r="C200" s="481" t="s">
        <v>3</v>
      </c>
      <c r="D200" s="482">
        <v>1</v>
      </c>
      <c r="E200" s="483"/>
      <c r="F200" s="182">
        <f t="shared" si="1"/>
        <v>0</v>
      </c>
    </row>
    <row r="201" spans="1:6" s="486" customFormat="1" ht="12.75">
      <c r="A201" s="117"/>
      <c r="B201" s="480"/>
      <c r="C201" s="481"/>
      <c r="D201" s="482"/>
      <c r="E201" s="483"/>
      <c r="F201" s="182">
        <f t="shared" si="1"/>
        <v>0</v>
      </c>
    </row>
    <row r="202" spans="1:6" s="486" customFormat="1" ht="97.5" customHeight="1">
      <c r="A202" s="117" t="s">
        <v>212</v>
      </c>
      <c r="B202" s="487" t="s">
        <v>1061</v>
      </c>
      <c r="C202" s="481" t="s">
        <v>3</v>
      </c>
      <c r="D202" s="482">
        <v>1</v>
      </c>
      <c r="E202" s="483"/>
      <c r="F202" s="182">
        <f t="shared" si="1"/>
        <v>0</v>
      </c>
    </row>
    <row r="203" spans="1:6" s="486" customFormat="1" ht="12.75">
      <c r="A203" s="117"/>
      <c r="B203" s="480"/>
      <c r="C203" s="481"/>
      <c r="D203" s="482"/>
      <c r="E203" s="483"/>
      <c r="F203" s="182">
        <f t="shared" si="1"/>
        <v>0</v>
      </c>
    </row>
    <row r="204" spans="1:7" s="233" customFormat="1" ht="102">
      <c r="A204" s="117" t="s">
        <v>213</v>
      </c>
      <c r="B204" s="480" t="s">
        <v>1062</v>
      </c>
      <c r="C204" s="481" t="s">
        <v>3</v>
      </c>
      <c r="D204" s="482">
        <v>2</v>
      </c>
      <c r="E204" s="483"/>
      <c r="F204" s="182">
        <f t="shared" si="1"/>
        <v>0</v>
      </c>
      <c r="G204" s="488"/>
    </row>
    <row r="205" spans="1:6" s="143" customFormat="1" ht="12.75">
      <c r="A205" s="117"/>
      <c r="B205" s="480"/>
      <c r="C205" s="481"/>
      <c r="D205" s="482"/>
      <c r="E205" s="483"/>
      <c r="F205" s="182">
        <f t="shared" si="1"/>
        <v>0</v>
      </c>
    </row>
    <row r="206" spans="1:6" s="143" customFormat="1" ht="25.5">
      <c r="A206" s="117" t="s">
        <v>214</v>
      </c>
      <c r="B206" s="480" t="s">
        <v>1063</v>
      </c>
      <c r="C206" s="481" t="s">
        <v>3</v>
      </c>
      <c r="D206" s="482">
        <v>1</v>
      </c>
      <c r="E206" s="483"/>
      <c r="F206" s="182">
        <f t="shared" si="1"/>
        <v>0</v>
      </c>
    </row>
    <row r="207" spans="1:6" s="143" customFormat="1" ht="12.75">
      <c r="A207" s="117"/>
      <c r="B207" s="480"/>
      <c r="C207" s="481"/>
      <c r="D207" s="482"/>
      <c r="E207" s="483"/>
      <c r="F207" s="182">
        <f t="shared" si="1"/>
        <v>0</v>
      </c>
    </row>
    <row r="208" spans="1:6" s="143" customFormat="1" ht="51">
      <c r="A208" s="117" t="s">
        <v>215</v>
      </c>
      <c r="B208" s="480" t="s">
        <v>1064</v>
      </c>
      <c r="C208" s="481" t="s">
        <v>3</v>
      </c>
      <c r="D208" s="482">
        <v>1</v>
      </c>
      <c r="E208" s="483"/>
      <c r="F208" s="182">
        <f t="shared" si="1"/>
        <v>0</v>
      </c>
    </row>
    <row r="209" spans="1:6" s="143" customFormat="1" ht="12.75">
      <c r="A209" s="479"/>
      <c r="B209" s="480"/>
      <c r="C209" s="481"/>
      <c r="D209" s="482"/>
      <c r="E209" s="483"/>
      <c r="F209" s="182">
        <f t="shared" si="1"/>
        <v>0</v>
      </c>
    </row>
    <row r="210" spans="1:6" s="177" customFormat="1" ht="12.75">
      <c r="A210" s="117"/>
      <c r="B210" s="485"/>
      <c r="C210" s="174"/>
      <c r="D210" s="175"/>
      <c r="E210" s="176"/>
      <c r="F210" s="182">
        <f t="shared" si="1"/>
        <v>0</v>
      </c>
    </row>
    <row r="211" spans="1:6" s="177" customFormat="1" ht="12.75">
      <c r="A211" s="117" t="s">
        <v>216</v>
      </c>
      <c r="B211" s="485" t="s">
        <v>284</v>
      </c>
      <c r="C211" s="174"/>
      <c r="D211" s="175"/>
      <c r="E211" s="176"/>
      <c r="F211" s="182">
        <f t="shared" si="1"/>
        <v>0</v>
      </c>
    </row>
    <row r="212" spans="1:6" s="177" customFormat="1" ht="12.75">
      <c r="A212" s="117"/>
      <c r="C212" s="174" t="s">
        <v>3</v>
      </c>
      <c r="D212" s="175">
        <v>1</v>
      </c>
      <c r="E212" s="176"/>
      <c r="F212" s="182">
        <f t="shared" si="1"/>
        <v>0</v>
      </c>
    </row>
    <row r="213" spans="1:6" s="177" customFormat="1" ht="12.75">
      <c r="A213" s="117"/>
      <c r="C213" s="174"/>
      <c r="D213" s="175"/>
      <c r="E213" s="176"/>
      <c r="F213" s="182">
        <f t="shared" si="1"/>
        <v>0</v>
      </c>
    </row>
    <row r="214" spans="1:6" s="177" customFormat="1" ht="12.75">
      <c r="A214" s="117"/>
      <c r="C214" s="174"/>
      <c r="D214" s="175"/>
      <c r="E214" s="176"/>
      <c r="F214" s="182">
        <f t="shared" si="1"/>
        <v>0</v>
      </c>
    </row>
    <row r="215" spans="1:6" s="177" customFormat="1" ht="12.75">
      <c r="A215" s="117" t="s">
        <v>217</v>
      </c>
      <c r="B215" s="485" t="s">
        <v>296</v>
      </c>
      <c r="C215" s="174"/>
      <c r="D215" s="175"/>
      <c r="E215" s="176"/>
      <c r="F215" s="182">
        <f t="shared" si="1"/>
        <v>0</v>
      </c>
    </row>
    <row r="216" spans="1:6" s="177" customFormat="1" ht="12.75">
      <c r="A216" s="117" t="s">
        <v>283</v>
      </c>
      <c r="B216" s="485" t="s">
        <v>297</v>
      </c>
      <c r="C216" s="174" t="s">
        <v>3</v>
      </c>
      <c r="D216" s="175">
        <v>1</v>
      </c>
      <c r="E216" s="176"/>
      <c r="F216" s="182">
        <f t="shared" si="1"/>
        <v>0</v>
      </c>
    </row>
    <row r="217" spans="1:6" s="177" customFormat="1" ht="12.75">
      <c r="A217" s="117" t="s">
        <v>283</v>
      </c>
      <c r="B217" s="485" t="s">
        <v>298</v>
      </c>
      <c r="C217" s="174" t="s">
        <v>3</v>
      </c>
      <c r="D217" s="175">
        <v>1</v>
      </c>
      <c r="E217" s="176"/>
      <c r="F217" s="182">
        <f t="shared" si="1"/>
        <v>0</v>
      </c>
    </row>
    <row r="218" spans="1:6" s="177" customFormat="1" ht="12.75">
      <c r="A218" s="117" t="s">
        <v>283</v>
      </c>
      <c r="B218" s="485" t="s">
        <v>299</v>
      </c>
      <c r="C218" s="174" t="s">
        <v>3</v>
      </c>
      <c r="D218" s="175">
        <v>1</v>
      </c>
      <c r="E218" s="176"/>
      <c r="F218" s="182">
        <f t="shared" si="1"/>
        <v>0</v>
      </c>
    </row>
    <row r="219" spans="1:6" s="177" customFormat="1" ht="12.75">
      <c r="A219" s="117" t="s">
        <v>283</v>
      </c>
      <c r="B219" s="485" t="s">
        <v>300</v>
      </c>
      <c r="C219" s="174" t="s">
        <v>3</v>
      </c>
      <c r="D219" s="175">
        <v>1</v>
      </c>
      <c r="E219" s="176"/>
      <c r="F219" s="182">
        <f t="shared" si="1"/>
        <v>0</v>
      </c>
    </row>
    <row r="220" spans="1:6" s="177" customFormat="1" ht="12.75">
      <c r="A220" s="117"/>
      <c r="B220" s="485"/>
      <c r="C220" s="174"/>
      <c r="D220" s="175"/>
      <c r="E220" s="176"/>
      <c r="F220" s="182">
        <f t="shared" si="1"/>
        <v>0</v>
      </c>
    </row>
    <row r="221" spans="1:6" s="177" customFormat="1" ht="12.75">
      <c r="A221" s="117"/>
      <c r="C221" s="174"/>
      <c r="D221" s="175"/>
      <c r="E221" s="176"/>
      <c r="F221" s="182">
        <f t="shared" si="1"/>
        <v>0</v>
      </c>
    </row>
    <row r="222" spans="1:6" s="177" customFormat="1" ht="25.5">
      <c r="A222" s="117" t="s">
        <v>218</v>
      </c>
      <c r="B222" s="485" t="s">
        <v>301</v>
      </c>
      <c r="C222" s="174"/>
      <c r="D222" s="175"/>
      <c r="E222" s="176"/>
      <c r="F222" s="182">
        <f t="shared" si="1"/>
        <v>0</v>
      </c>
    </row>
    <row r="223" spans="1:6" s="177" customFormat="1" ht="12.75">
      <c r="A223" s="117"/>
      <c r="C223" s="174" t="s">
        <v>3</v>
      </c>
      <c r="D223" s="175">
        <v>1</v>
      </c>
      <c r="E223" s="176"/>
      <c r="F223" s="182">
        <f t="shared" si="1"/>
        <v>0</v>
      </c>
    </row>
    <row r="224" spans="1:6" s="177" customFormat="1" ht="12.75">
      <c r="A224" s="117"/>
      <c r="C224" s="174"/>
      <c r="D224" s="175"/>
      <c r="E224" s="176"/>
      <c r="F224" s="182">
        <f t="shared" si="1"/>
        <v>0</v>
      </c>
    </row>
    <row r="225" spans="1:6" s="177" customFormat="1" ht="12.75">
      <c r="A225" s="117"/>
      <c r="C225" s="174"/>
      <c r="D225" s="175"/>
      <c r="E225" s="176"/>
      <c r="F225" s="182">
        <f t="shared" si="1"/>
        <v>0</v>
      </c>
    </row>
    <row r="226" spans="1:6" s="177" customFormat="1" ht="25.5">
      <c r="A226" s="117" t="s">
        <v>219</v>
      </c>
      <c r="B226" s="485" t="s">
        <v>302</v>
      </c>
      <c r="C226" s="174"/>
      <c r="D226" s="175"/>
      <c r="E226" s="176"/>
      <c r="F226" s="182">
        <f t="shared" si="1"/>
        <v>0</v>
      </c>
    </row>
    <row r="227" spans="1:6" s="177" customFormat="1" ht="12.75">
      <c r="A227" s="117"/>
      <c r="B227" s="485"/>
      <c r="C227" s="174" t="s">
        <v>3</v>
      </c>
      <c r="D227" s="175">
        <v>1</v>
      </c>
      <c r="E227" s="176"/>
      <c r="F227" s="182">
        <f t="shared" si="1"/>
        <v>0</v>
      </c>
    </row>
    <row r="228" spans="1:6" s="177" customFormat="1" ht="12.75">
      <c r="A228" s="117"/>
      <c r="C228" s="174"/>
      <c r="D228" s="175"/>
      <c r="E228" s="176"/>
      <c r="F228" s="182">
        <f t="shared" si="1"/>
        <v>0</v>
      </c>
    </row>
    <row r="229" spans="1:6" s="177" customFormat="1" ht="12.75">
      <c r="A229" s="117" t="s">
        <v>220</v>
      </c>
      <c r="B229" s="485" t="s">
        <v>303</v>
      </c>
      <c r="C229" s="174"/>
      <c r="D229" s="175"/>
      <c r="E229" s="176"/>
      <c r="F229" s="182">
        <f t="shared" si="1"/>
        <v>0</v>
      </c>
    </row>
    <row r="230" spans="1:6" s="177" customFormat="1" ht="12.75">
      <c r="A230" s="117"/>
      <c r="B230" s="485"/>
      <c r="C230" s="174" t="s">
        <v>3</v>
      </c>
      <c r="D230" s="175">
        <v>1</v>
      </c>
      <c r="E230" s="176"/>
      <c r="F230" s="182">
        <f t="shared" si="1"/>
        <v>0</v>
      </c>
    </row>
    <row r="231" spans="1:6" s="177" customFormat="1" ht="12.75">
      <c r="A231" s="117"/>
      <c r="C231" s="174"/>
      <c r="D231" s="175"/>
      <c r="E231" s="176"/>
      <c r="F231" s="182">
        <f t="shared" si="1"/>
        <v>0</v>
      </c>
    </row>
    <row r="232" spans="1:6" s="177" customFormat="1" ht="12.75">
      <c r="A232" s="117" t="s">
        <v>221</v>
      </c>
      <c r="B232" s="485" t="s">
        <v>304</v>
      </c>
      <c r="C232" s="174"/>
      <c r="D232" s="175"/>
      <c r="E232" s="176"/>
      <c r="F232" s="182">
        <f t="shared" si="1"/>
        <v>0</v>
      </c>
    </row>
    <row r="233" spans="1:6" s="177" customFormat="1" ht="12.75">
      <c r="A233" s="117" t="s">
        <v>283</v>
      </c>
      <c r="B233" s="485" t="s">
        <v>305</v>
      </c>
      <c r="C233" s="174"/>
      <c r="D233" s="175"/>
      <c r="E233" s="176"/>
      <c r="F233" s="182">
        <f t="shared" si="1"/>
        <v>0</v>
      </c>
    </row>
    <row r="234" spans="1:6" s="177" customFormat="1" ht="12.75">
      <c r="A234" s="117"/>
      <c r="B234" s="485"/>
      <c r="C234" s="174" t="s">
        <v>3</v>
      </c>
      <c r="D234" s="175">
        <v>1</v>
      </c>
      <c r="E234" s="176"/>
      <c r="F234" s="182">
        <f t="shared" si="1"/>
        <v>0</v>
      </c>
    </row>
    <row r="235" spans="1:6" s="177" customFormat="1" ht="12.75">
      <c r="A235" s="117"/>
      <c r="C235" s="174"/>
      <c r="D235" s="175"/>
      <c r="E235" s="176"/>
      <c r="F235" s="182">
        <f t="shared" si="1"/>
        <v>0</v>
      </c>
    </row>
    <row r="236" spans="1:6" s="177" customFormat="1" ht="25.5">
      <c r="A236" s="117" t="s">
        <v>222</v>
      </c>
      <c r="B236" s="485" t="s">
        <v>285</v>
      </c>
      <c r="C236" s="174"/>
      <c r="D236" s="175"/>
      <c r="E236" s="176"/>
      <c r="F236" s="182">
        <f t="shared" si="1"/>
        <v>0</v>
      </c>
    </row>
    <row r="237" spans="1:6" s="177" customFormat="1" ht="12.75">
      <c r="A237" s="117"/>
      <c r="C237" s="174" t="s">
        <v>3</v>
      </c>
      <c r="D237" s="175">
        <v>1</v>
      </c>
      <c r="E237" s="176"/>
      <c r="F237" s="182">
        <f t="shared" si="1"/>
        <v>0</v>
      </c>
    </row>
    <row r="238" spans="1:6" s="70" customFormat="1" ht="12.75">
      <c r="A238" s="103"/>
      <c r="C238" s="46"/>
      <c r="D238" s="172"/>
      <c r="E238" s="171"/>
      <c r="F238" s="98"/>
    </row>
    <row r="239" spans="1:6" s="169" customFormat="1" ht="15" thickBot="1">
      <c r="A239" s="387" t="s">
        <v>443</v>
      </c>
      <c r="B239" s="465"/>
      <c r="C239" s="388"/>
      <c r="D239" s="468"/>
      <c r="E239" s="305"/>
      <c r="F239" s="306">
        <f>SUM(F7:F238)</f>
        <v>0</v>
      </c>
    </row>
    <row r="240" spans="1:6" s="70" customFormat="1" ht="13.5" thickTop="1">
      <c r="A240" s="103"/>
      <c r="C240" s="46"/>
      <c r="D240" s="172"/>
      <c r="E240" s="171"/>
      <c r="F240" s="96"/>
    </row>
    <row r="241" spans="1:6" s="70" customFormat="1" ht="12.75">
      <c r="A241" s="103"/>
      <c r="C241" s="46"/>
      <c r="D241" s="172"/>
      <c r="E241" s="171"/>
      <c r="F241" s="96"/>
    </row>
    <row r="242" spans="1:6" ht="12.75">
      <c r="A242" s="470"/>
      <c r="B242" s="471"/>
      <c r="C242" s="472"/>
      <c r="D242" s="473"/>
      <c r="E242" s="474"/>
      <c r="F242" s="475"/>
    </row>
    <row r="243" spans="1:7" ht="12.75">
      <c r="A243" s="470"/>
      <c r="B243" s="471"/>
      <c r="C243" s="472"/>
      <c r="D243" s="473"/>
      <c r="E243" s="474"/>
      <c r="F243" s="475"/>
      <c r="G243" s="478"/>
    </row>
    <row r="244" spans="1:6" s="476" customFormat="1" ht="12.75">
      <c r="A244" s="470"/>
      <c r="B244" s="471"/>
      <c r="C244" s="472"/>
      <c r="D244" s="473"/>
      <c r="E244" s="474"/>
      <c r="F244" s="475"/>
    </row>
    <row r="245" spans="1:6" s="476" customFormat="1" ht="12.75">
      <c r="A245" s="470"/>
      <c r="B245" s="471"/>
      <c r="C245" s="472"/>
      <c r="D245" s="473"/>
      <c r="E245" s="474"/>
      <c r="F245" s="475"/>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_____</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___</dc:creator>
  <cp:keywords/>
  <dc:description/>
  <cp:lastModifiedBy>Medard</cp:lastModifiedBy>
  <cp:lastPrinted>2020-02-13T19:54:59Z</cp:lastPrinted>
  <dcterms:created xsi:type="dcterms:W3CDTF">2011-05-18T08:18:08Z</dcterms:created>
  <dcterms:modified xsi:type="dcterms:W3CDTF">2020-02-13T19:56:55Z</dcterms:modified>
  <cp:category/>
  <cp:version/>
  <cp:contentType/>
  <cp:contentStatus/>
</cp:coreProperties>
</file>